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activeTab="0"/>
  </bookViews>
  <sheets>
    <sheet name="Anleitung" sheetId="1" r:id="rId1"/>
    <sheet name="Berechnung" sheetId="2" r:id="rId2"/>
    <sheet name="Druck Info" sheetId="3" r:id="rId3"/>
    <sheet name="Z-Std + Rest" sheetId="4" r:id="rId4"/>
  </sheets>
  <definedNames/>
  <calcPr fullCalcOnLoad="1"/>
</workbook>
</file>

<file path=xl/sharedStrings.xml><?xml version="1.0" encoding="utf-8"?>
<sst xmlns="http://schemas.openxmlformats.org/spreadsheetml/2006/main" count="348" uniqueCount="209">
  <si>
    <t>F1:</t>
  </si>
  <si>
    <t>Schulleitungsteam</t>
  </si>
  <si>
    <t xml:space="preserve">Schulleiter          </t>
  </si>
  <si>
    <t xml:space="preserve">Stellvertreter                </t>
  </si>
  <si>
    <t>Zweigstelle</t>
  </si>
  <si>
    <t>Verwaltung Ganztagsschule</t>
  </si>
  <si>
    <t>Bauunterhaltung</t>
  </si>
  <si>
    <t>F2:</t>
  </si>
  <si>
    <t>Pädagogische Funktionen</t>
  </si>
  <si>
    <t>F3:</t>
  </si>
  <si>
    <t>Mitarbeit in Gremien</t>
  </si>
  <si>
    <t>Schulkonferenz</t>
  </si>
  <si>
    <t xml:space="preserve">Vertrauensauschuss </t>
  </si>
  <si>
    <t>F4:</t>
  </si>
  <si>
    <t>F5:</t>
  </si>
  <si>
    <t>Fachraumverwaltungen</t>
  </si>
  <si>
    <t>EDV-Betreuung</t>
  </si>
  <si>
    <t>Sport</t>
  </si>
  <si>
    <t>Lehr- und Lernmittelbetreuung</t>
  </si>
  <si>
    <t>Audiovisuelle Medien</t>
  </si>
  <si>
    <t>F6:</t>
  </si>
  <si>
    <t>Besondere Aufgaben</t>
  </si>
  <si>
    <t>Sicherheitsbeauftragter / elektr. Sicherheit</t>
  </si>
  <si>
    <t>Berufsorientierung</t>
  </si>
  <si>
    <t>Medienberater</t>
  </si>
  <si>
    <t>Anleiter / Mentor pro Fach u. Referendar</t>
  </si>
  <si>
    <t>Praktikantenbetreuung</t>
  </si>
  <si>
    <t>Betreuung EU-Projekte</t>
  </si>
  <si>
    <t>Stadtteilkooperation</t>
  </si>
  <si>
    <t>F7:</t>
  </si>
  <si>
    <t>Entwicklungsaufgaben</t>
  </si>
  <si>
    <t>Schulentwicklung / Steuerungsgruppe</t>
  </si>
  <si>
    <t>Beauftragter schulinterne Fortbildung</t>
  </si>
  <si>
    <t>F8:</t>
  </si>
  <si>
    <t>Projektbetreuung</t>
  </si>
  <si>
    <t xml:space="preserve">Betreuung Homepage </t>
  </si>
  <si>
    <t>Projektplanung</t>
  </si>
  <si>
    <t>F9:</t>
  </si>
  <si>
    <t>Schulgarten</t>
  </si>
  <si>
    <t>Wettbewerbe</t>
  </si>
  <si>
    <t>Chor</t>
  </si>
  <si>
    <t>Schulband</t>
  </si>
  <si>
    <t>Theater / Künste</t>
  </si>
  <si>
    <t>Pool für Schulprofil</t>
  </si>
  <si>
    <t>Verbindung Schülerrat / Kinderkonferenz</t>
  </si>
  <si>
    <t>Fach allgemein</t>
  </si>
  <si>
    <t>DAZ-Beratung</t>
  </si>
  <si>
    <t>PLUS-Beratung</t>
  </si>
  <si>
    <t>Evaluationbeauftragte</t>
  </si>
  <si>
    <t>Erarbeitung schulischer Konzepte und Projekte</t>
  </si>
  <si>
    <t>z.B.</t>
  </si>
  <si>
    <t>Zeit-stunden</t>
  </si>
  <si>
    <t>Leiterin SKG / Kleinklasse</t>
  </si>
  <si>
    <t>Aufnahme- /Übernahmekommission</t>
  </si>
  <si>
    <t>Lehrerbücherei</t>
  </si>
  <si>
    <t>Schülerbücherei</t>
  </si>
  <si>
    <t>Kooperative Förderplanarbeit</t>
  </si>
  <si>
    <t>So</t>
  </si>
  <si>
    <t>GHR</t>
  </si>
  <si>
    <t>Chemie</t>
  </si>
  <si>
    <t>Biologie</t>
  </si>
  <si>
    <t>Kunst</t>
  </si>
  <si>
    <t>Musik</t>
  </si>
  <si>
    <t>Summe:</t>
  </si>
  <si>
    <t>Stufenleiter</t>
  </si>
  <si>
    <t>Klassenlehrer Grundschule pro Kl.</t>
  </si>
  <si>
    <t>Klassenlehrer Beobachtungsstufe pro Kl.</t>
  </si>
  <si>
    <t>Leiterin VSK pro Kl.</t>
  </si>
  <si>
    <t>Deutsch</t>
  </si>
  <si>
    <t>Mathe</t>
  </si>
  <si>
    <t>Englisch</t>
  </si>
  <si>
    <t>Fach</t>
  </si>
  <si>
    <t>1.</t>
  </si>
  <si>
    <t>2.</t>
  </si>
  <si>
    <t>3.</t>
  </si>
  <si>
    <t>4.</t>
  </si>
  <si>
    <t>5.</t>
  </si>
  <si>
    <t>egal wieviel Lehrkräfte die Aufgabe wahrnehmen.</t>
  </si>
  <si>
    <t>Arbeit</t>
  </si>
  <si>
    <t>Technik</t>
  </si>
  <si>
    <t>Schullandheim</t>
  </si>
  <si>
    <t>Vorbemerkung:</t>
  </si>
  <si>
    <t>6.</t>
  </si>
  <si>
    <t>m.a.W. das Soll und Haben der Schule bei der Verteilung der Funktionsstunden.</t>
  </si>
  <si>
    <t>Zeit- stunden pro Jahr</t>
  </si>
  <si>
    <t>Es werden für 9 Funktionsbereiche beispielhaft und nicht abschließend Funktionstätigkeiten genannt,</t>
  </si>
  <si>
    <t>die Lehrkräfte in Schulen wahrnehmen können bzw. müssen.</t>
  </si>
  <si>
    <t>Soll / Haben</t>
  </si>
  <si>
    <t>Anzahl Lehr- kräfte</t>
  </si>
  <si>
    <t>Zeit- wert</t>
  </si>
  <si>
    <t>bei großen Schulen</t>
  </si>
  <si>
    <t>Beratungslehrerin je nach Belastungsfaktor</t>
  </si>
  <si>
    <t>je Fach</t>
  </si>
  <si>
    <t>mind. 6,0</t>
  </si>
  <si>
    <t>Kommentar / Empfehlung</t>
  </si>
  <si>
    <t xml:space="preserve">angegeben, die bei Übernahme der Funktion mit dem angegebenen Zeitwert durch 1 Person </t>
  </si>
  <si>
    <t>Jahres- arbeitszeit</t>
  </si>
  <si>
    <t>In der Spalte "Jahresarbeitszeit" werden die im Schuljahr zur Verfügung stehenden Zeitstunden</t>
  </si>
  <si>
    <t>insgesamt geleistet werden. Alle Werte sind Zeitstunden.</t>
  </si>
  <si>
    <t>Orientierungshilfe zur Festlegung von Zeitwerten für Funktionsaufgaben</t>
  </si>
  <si>
    <t>Die angegebenen Zeitwerte können sowohl über- als auch unterschritten werden.</t>
  </si>
  <si>
    <t xml:space="preserve">die angegebenen Zeitwerte sollen bei dieser Aufgabe behilflich sein. Durch Ergänzungen und </t>
  </si>
  <si>
    <t xml:space="preserve">Streichungen kann die Auflistung den spezifischen Notwendigkeiten der Schule angepasst werden. </t>
  </si>
  <si>
    <t xml:space="preserve">organisatorischen Gegebenheiten. Die unten aufgeführten Funktionen und Aufgaben sowie </t>
  </si>
  <si>
    <t>teilbar</t>
  </si>
  <si>
    <t>Fachleitungen</t>
  </si>
  <si>
    <t>Sammlungen:</t>
  </si>
  <si>
    <t>Physik</t>
  </si>
  <si>
    <t>So KB</t>
  </si>
  <si>
    <t>Fachrichtung behinderungsspezifisch</t>
  </si>
  <si>
    <t>Orien- tierungs- wert</t>
  </si>
  <si>
    <t>PRIMA-Beratung</t>
  </si>
  <si>
    <t>So-Schulen mit mehreren Fachrichtungen</t>
  </si>
  <si>
    <t>So-Schulen für Geistigbehinderte</t>
  </si>
  <si>
    <t>Weitere Schulleitungsstunden, die abhängig von Art und Größe der jeweiligen Schule</t>
  </si>
  <si>
    <t>anzurechnen und zu verteilen sind:</t>
  </si>
  <si>
    <t>mind. 5 Std. für Leitung</t>
  </si>
  <si>
    <t>mind. 6 Unterrichtsstd.</t>
  </si>
  <si>
    <t>20 Std. Sockelbetrag plus je Lehrkraft 1 Stunde</t>
  </si>
  <si>
    <t>Es werden Orientierungswerte für viele Funktionsaufgaben angegeben.</t>
  </si>
  <si>
    <t>und ist als Informationspapier für eine Lehrerkonferenz geeignet.</t>
  </si>
  <si>
    <t>Weitere Schulleitungsstunden:</t>
  </si>
  <si>
    <t>Das dritte Tabellenblatt "Druck Info" dient dem Ausdruck einer Übersicht über alle Funktionsbereiche</t>
  </si>
  <si>
    <t>Mindestzahl der Stunden für Schulleitung</t>
  </si>
  <si>
    <t>Mindestzahl der Stunden für die Leitungsgruppe:</t>
  </si>
  <si>
    <t>Beratungslehrerin je nach Belastungsfaktor mind. 6</t>
  </si>
  <si>
    <t>geteilte Klassenleitungen</t>
  </si>
  <si>
    <t>Sachuntericht</t>
  </si>
  <si>
    <t>Namen der Lehrkräfte, die diese Funktion übernehmen</t>
  </si>
  <si>
    <t>F-Zeit Zuweisung</t>
  </si>
  <si>
    <t>Kollegiale Schulleitung</t>
  </si>
  <si>
    <t>PäMi</t>
  </si>
  <si>
    <t>I-Klassen</t>
  </si>
  <si>
    <t>Hort</t>
  </si>
  <si>
    <t>Über die Verwendung des zugewiesenen Zeitkontingents für Funktionsaufgaben</t>
  </si>
  <si>
    <t xml:space="preserve">entscheidet die Schule entsprechend ihren pädagogischen Schwerpunktsetzungen und </t>
  </si>
  <si>
    <t>regelt die Schule</t>
  </si>
  <si>
    <t>Klassenlehrer R7 -R10</t>
  </si>
  <si>
    <t>erforderlich</t>
  </si>
  <si>
    <t>HR</t>
  </si>
  <si>
    <t>Teambesprechung (auch I/IR)</t>
  </si>
  <si>
    <t>Klassenfahrtenkoordination</t>
  </si>
  <si>
    <t>Klassenlehrer H7 - H9</t>
  </si>
  <si>
    <t>Klassenlehrer R7 - R10</t>
  </si>
  <si>
    <t>Klassenlehrer VK</t>
  </si>
  <si>
    <t>Sachunterricht</t>
  </si>
  <si>
    <t>Summen</t>
  </si>
  <si>
    <t xml:space="preserve">Vorgaben eintragen: </t>
  </si>
  <si>
    <t>Zahl der zugewiesenen Zeitstunden für Funktionsaufgaben</t>
  </si>
  <si>
    <t>F-Zeit Zugang oder Abgang</t>
  </si>
  <si>
    <t>Zahl der Lehrkräfte, die zu dieser Schule gehören</t>
  </si>
  <si>
    <t>Werte für Berechnung eintragen:</t>
  </si>
  <si>
    <t>Zeitwert</t>
  </si>
  <si>
    <t>eintragen, mit wieviel Stunden pro Woche eine Tätigkeit bewertet wird.</t>
  </si>
  <si>
    <t>Automatische Vorgabe:</t>
  </si>
  <si>
    <t>Zahl der Stunden, die aus dem F-Bereich mindestens</t>
  </si>
  <si>
    <t>für die Schulleitung zur Verfügung stehen.</t>
  </si>
  <si>
    <t>grau</t>
  </si>
  <si>
    <t>Berechnung:</t>
  </si>
  <si>
    <t xml:space="preserve">unterlegte Zellen berechnen immer maximal den einfachen Zeitwert, </t>
  </si>
  <si>
    <t>In der Spalte "Zeitstunden pro Jahr" wird durch Multiplikation mit 38 (Wochen) berechnet,</t>
  </si>
  <si>
    <t>Übersicht und Kontrolle:</t>
  </si>
  <si>
    <t>F1 bis F9</t>
  </si>
  <si>
    <t>automatische Berechnung von damit vergegebenen Zeitstunden und Jahreszeitstunden sowie aller Summen.</t>
  </si>
  <si>
    <t>wieviele Zeitstunden insgesamt im Jahr für eine Funktion der Schule zur Verfügung stehen.</t>
  </si>
  <si>
    <t>Mindestzahl für Stunden</t>
  </si>
  <si>
    <t>der Schulleitung</t>
  </si>
  <si>
    <t>Soll/Haben</t>
  </si>
  <si>
    <t>Eine Zwischensumme für jeden Funktionsbereich gibt es in den gelb unterlegten Zeilen.</t>
  </si>
  <si>
    <t xml:space="preserve">F-und A-Bereich zusammen werden ca. 25% des gesamten Zeitkontingentes der Schule betragen. </t>
  </si>
  <si>
    <t>Druckversion der Zeitwerte und Funktionen:</t>
  </si>
  <si>
    <t>Namen der Lehrkräfte, die eine Funktion übernehmen</t>
  </si>
  <si>
    <t>Anzahl Lehrkräfte</t>
  </si>
  <si>
    <t>eintragen, die eine entsprechende Aufgabe wahrnehmen.</t>
  </si>
  <si>
    <t>Die meisten Zeitwerte sind je nach Schule veränderbar (s. Infoblatt)</t>
  </si>
  <si>
    <t>In der Spalte "Zeitstunden" errechnete sich die Zahl der Zeitstunden, die diese Aufgabe die Schule kostet.</t>
  </si>
  <si>
    <t>positive oder negative Zahl von F-Zeitstunden, meist jedoch Null</t>
  </si>
  <si>
    <t xml:space="preserve">Gesamtsummen der Wochen- und Jahresarbeitszeit sind am Kopf der Tabelle zu finden. </t>
  </si>
  <si>
    <t>Die Differenz aus F-Zeiten und bereits ausgegebenen Stunden am Kopf der Tabelle,</t>
  </si>
  <si>
    <t>Idealerweise steht am Ende der gesamten Verteilung dort eine Null.</t>
  </si>
  <si>
    <t>Schuljahr 2003/2004</t>
  </si>
  <si>
    <t>Es ist in der Verantwortung der Schule, vorhandene Funktionszeiten je nach Arbeitsbelastung auch anders</t>
  </si>
  <si>
    <t xml:space="preserve"> als vorgeschlagen und/oder mit anderen Zeitwerten zu verwenden.</t>
  </si>
  <si>
    <t>Die BBS gibt hier Hinweise, welche Zeiten für welche Aufgaben berechnet werden können.</t>
  </si>
  <si>
    <t xml:space="preserve">Sobald in einer Zeile Eintragungen für "Zeitwert" und "Anzahl Lehrkräfte" vorgenommen wurden, erfolgt die </t>
  </si>
  <si>
    <t>können zur besseren Übersicht in der letzten Spalte eingetragen werden.</t>
  </si>
  <si>
    <t>Wird aus dem Blatt "Schulbilanz" der BBS übernommen</t>
  </si>
  <si>
    <t>Stundenzahl ist mit anderen Schulen vereinbart, weil Stunden in gemeinsamen</t>
  </si>
  <si>
    <t>Pool gegeben werden, oder die Schule daraus welche erhält.</t>
  </si>
  <si>
    <t>Arbeitszeit</t>
  </si>
  <si>
    <t>x Unterichtsstunden entsprechen y Zeitstunden mit dem Faktor ... und es bleibt ein Rest von ... Zeitstunden</t>
  </si>
  <si>
    <t>Es können andere Werte für die Arbeitszeit und die Faktoren eingesetzt werden.</t>
  </si>
  <si>
    <t>Zeit-Stunden bei Faktor ...</t>
  </si>
  <si>
    <t>U-Stunden</t>
  </si>
  <si>
    <t>Rest</t>
  </si>
  <si>
    <t>7.</t>
  </si>
  <si>
    <t>Eine Tabelle als Übersicht, wieviele Unterrichtsstunden mit welchem Faktor wievielen Zeitstunden entsprechen.</t>
  </si>
  <si>
    <t>Außerdem wird jeweils der verbleibende Zeistundenrest ausgewiesen.</t>
  </si>
  <si>
    <t>Tabellenblatt Z-Std + Rest</t>
  </si>
  <si>
    <t xml:space="preserve">Funktioniert natürlich auch andersrum: Es sind noch soundsoviel Zeitstunden da, wieviel </t>
  </si>
  <si>
    <t>Unterrichtstunden bedeutet das. Geeignet für die Einschätzung der zu erteilenden Stunden.</t>
  </si>
  <si>
    <t>Für Teizeitkräfte einfach andere Arbeistzeit einsetzen.</t>
  </si>
  <si>
    <t>So-Schulen für Körperbehinderte</t>
  </si>
  <si>
    <t>Diese sind beispielsweise aufzuteilen auf:</t>
  </si>
  <si>
    <t>Repräsentiert das Stammpersonal laut PSD ohne vorübergehende Zuweisungen</t>
  </si>
  <si>
    <t>Anzahl Stammpersonal</t>
  </si>
  <si>
    <t>Anzahl Stamm- personal</t>
  </si>
  <si>
    <t>und wird auch in die erste Zeile des Bereichs "F1: Schulleitungsteam" übertragen</t>
  </si>
  <si>
    <t>Berechnet sich automatisch, sobald die Zahl der Lehrkräfte gesamt eingegeben ist,</t>
  </si>
</sst>
</file>

<file path=xl/styles.xml><?xml version="1.0" encoding="utf-8"?>
<styleSheet xmlns="http://schemas.openxmlformats.org/spreadsheetml/2006/main">
  <numFmts count="25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/\ mmm\ yy"/>
    <numFmt numFmtId="173" formatCode="d/m/yy"/>
    <numFmt numFmtId="174" formatCode="&quot;Ja&quot;;&quot;Ja&quot;;&quot;Nein&quot;"/>
    <numFmt numFmtId="175" formatCode="&quot;Wahr&quot;;&quot;Wahr&quot;;&quot;Falsch&quot;"/>
    <numFmt numFmtId="176" formatCode="&quot;Ein&quot;;&quot;Ein&quot;;&quot;Aus&quot;"/>
    <numFmt numFmtId="177" formatCode="0.0"/>
    <numFmt numFmtId="178" formatCode="0.0_ ;[Red]\-0.0\ "/>
    <numFmt numFmtId="179" formatCode="0_ ;[Red]\-0\ "/>
    <numFmt numFmtId="180" formatCode="0.00_ ;[Red]\-0.00\ "/>
  </numFmts>
  <fonts count="1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2" fontId="0" fillId="0" borderId="0" xfId="0" applyNumberFormat="1" applyFont="1" applyBorder="1" applyAlignment="1" applyProtection="1">
      <alignment horizontal="center" vertical="center"/>
      <protection locked="0"/>
    </xf>
    <xf numFmtId="2" fontId="2" fillId="0" borderId="0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2" fontId="2" fillId="0" borderId="0" xfId="0" applyNumberFormat="1" applyFont="1" applyBorder="1" applyAlignment="1" applyProtection="1">
      <alignment horizontal="right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2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1" fontId="2" fillId="0" borderId="0" xfId="0" applyNumberFormat="1" applyFont="1" applyBorder="1" applyAlignment="1" applyProtection="1">
      <alignment horizontal="center" vertical="center"/>
      <protection/>
    </xf>
    <xf numFmtId="1" fontId="0" fillId="0" borderId="0" xfId="0" applyNumberFormat="1" applyFont="1" applyBorder="1" applyAlignment="1" applyProtection="1">
      <alignment horizontal="center" vertical="center"/>
      <protection/>
    </xf>
    <xf numFmtId="0" fontId="2" fillId="3" borderId="0" xfId="0" applyFont="1" applyFill="1" applyAlignment="1">
      <alignment/>
    </xf>
    <xf numFmtId="1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2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1" fontId="2" fillId="0" borderId="0" xfId="0" applyNumberFormat="1" applyFont="1" applyFill="1" applyBorder="1" applyAlignment="1" applyProtection="1">
      <alignment horizontal="center" vertical="center"/>
      <protection/>
    </xf>
    <xf numFmtId="2" fontId="2" fillId="4" borderId="0" xfId="0" applyNumberFormat="1" applyFont="1" applyFill="1" applyBorder="1" applyAlignment="1" applyProtection="1">
      <alignment horizontal="center" vertical="center"/>
      <protection locked="0"/>
    </xf>
    <xf numFmtId="0" fontId="2" fillId="5" borderId="0" xfId="0" applyFont="1" applyFill="1" applyAlignment="1">
      <alignment/>
    </xf>
    <xf numFmtId="0" fontId="2" fillId="6" borderId="1" xfId="0" applyFont="1" applyFill="1" applyBorder="1" applyAlignment="1" applyProtection="1">
      <alignment vertical="center"/>
      <protection locked="0"/>
    </xf>
    <xf numFmtId="0" fontId="2" fillId="6" borderId="1" xfId="0" applyFont="1" applyFill="1" applyBorder="1" applyAlignment="1" applyProtection="1">
      <alignment horizontal="center" vertical="center"/>
      <protection locked="0"/>
    </xf>
    <xf numFmtId="2" fontId="2" fillId="6" borderId="1" xfId="0" applyNumberFormat="1" applyFont="1" applyFill="1" applyBorder="1" applyAlignment="1" applyProtection="1">
      <alignment horizontal="center" vertical="center"/>
      <protection locked="0"/>
    </xf>
    <xf numFmtId="1" fontId="2" fillId="6" borderId="1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2" xfId="0" applyFont="1" applyFill="1" applyBorder="1" applyAlignment="1" applyProtection="1">
      <alignment horizontal="left" vertical="center"/>
      <protection locked="0"/>
    </xf>
    <xf numFmtId="2" fontId="2" fillId="0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2" fillId="0" borderId="4" xfId="0" applyNumberFormat="1" applyFont="1" applyFill="1" applyBorder="1" applyAlignment="1" applyProtection="1">
      <alignment horizontal="center" vertical="center"/>
      <protection locked="0"/>
    </xf>
    <xf numFmtId="2" fontId="0" fillId="0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2" fontId="6" fillId="0" borderId="0" xfId="0" applyNumberFormat="1" applyFont="1" applyFill="1" applyAlignment="1" applyProtection="1">
      <alignment horizontal="center" vertical="center"/>
      <protection locked="0"/>
    </xf>
    <xf numFmtId="1" fontId="5" fillId="0" borderId="0" xfId="0" applyNumberFormat="1" applyFont="1" applyFill="1" applyAlignment="1" applyProtection="1">
      <alignment horizontal="center" vertical="center"/>
      <protection locked="0"/>
    </xf>
    <xf numFmtId="2" fontId="0" fillId="0" borderId="0" xfId="0" applyNumberFormat="1" applyFill="1" applyAlignment="1" applyProtection="1">
      <alignment horizontal="center" vertical="center"/>
      <protection locked="0"/>
    </xf>
    <xf numFmtId="1" fontId="2" fillId="0" borderId="0" xfId="0" applyNumberFormat="1" applyFont="1" applyFill="1" applyAlignment="1" applyProtection="1">
      <alignment horizontal="center" vertical="center"/>
      <protection locked="0"/>
    </xf>
    <xf numFmtId="1" fontId="2" fillId="0" borderId="0" xfId="0" applyNumberFormat="1" applyFont="1" applyFill="1" applyAlignment="1" applyProtection="1">
      <alignment vertical="center"/>
      <protection locked="0"/>
    </xf>
    <xf numFmtId="1" fontId="2" fillId="0" borderId="0" xfId="0" applyNumberFormat="1" applyFont="1" applyFill="1" applyAlignment="1" applyProtection="1">
      <alignment/>
      <protection locked="0"/>
    </xf>
    <xf numFmtId="0" fontId="2" fillId="0" borderId="1" xfId="0" applyFont="1" applyFill="1" applyBorder="1" applyAlignment="1" applyProtection="1">
      <alignment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0" fillId="0" borderId="2" xfId="0" applyFont="1" applyFill="1" applyBorder="1" applyAlignment="1" applyProtection="1">
      <alignment vertical="center"/>
      <protection locked="0"/>
    </xf>
    <xf numFmtId="0" fontId="0" fillId="0" borderId="2" xfId="0" applyFont="1" applyFill="1" applyBorder="1" applyAlignment="1" applyProtection="1">
      <alignment horizontal="center" vertical="center"/>
      <protection locked="0"/>
    </xf>
    <xf numFmtId="1" fontId="2" fillId="0" borderId="2" xfId="0" applyNumberFormat="1" applyFont="1" applyFill="1" applyBorder="1" applyAlignment="1" applyProtection="1">
      <alignment horizontal="center" vertical="center"/>
      <protection locked="0"/>
    </xf>
    <xf numFmtId="2" fontId="0" fillId="0" borderId="3" xfId="0" applyNumberFormat="1" applyFill="1" applyBorder="1" applyAlignment="1" applyProtection="1">
      <alignment horizontal="center" vertical="center"/>
      <protection locked="0"/>
    </xf>
    <xf numFmtId="1" fontId="2" fillId="0" borderId="3" xfId="0" applyNumberFormat="1" applyFont="1" applyFill="1" applyBorder="1" applyAlignment="1" applyProtection="1">
      <alignment horizontal="center" vertical="center"/>
      <protection locked="0"/>
    </xf>
    <xf numFmtId="2" fontId="0" fillId="0" borderId="2" xfId="0" applyNumberFormat="1" applyFill="1" applyBorder="1" applyAlignment="1" applyProtection="1">
      <alignment horizontal="center" vertical="center"/>
      <protection locked="0"/>
    </xf>
    <xf numFmtId="0" fontId="0" fillId="0" borderId="3" xfId="0" applyFont="1" applyFill="1" applyBorder="1" applyAlignment="1" applyProtection="1">
      <alignment vertical="center"/>
      <protection locked="0"/>
    </xf>
    <xf numFmtId="0" fontId="0" fillId="0" borderId="3" xfId="0" applyFont="1" applyFill="1" applyBorder="1" applyAlignment="1" applyProtection="1">
      <alignment horizontal="center" vertical="center"/>
      <protection locked="0"/>
    </xf>
    <xf numFmtId="0" fontId="0" fillId="0" borderId="3" xfId="0" applyFont="1" applyFill="1" applyBorder="1" applyAlignment="1" applyProtection="1">
      <alignment horizontal="left" vertical="center"/>
      <protection locked="0"/>
    </xf>
    <xf numFmtId="0" fontId="0" fillId="0" borderId="4" xfId="0" applyFont="1" applyFill="1" applyBorder="1" applyAlignment="1" applyProtection="1">
      <alignment vertical="center"/>
      <protection locked="0"/>
    </xf>
    <xf numFmtId="0" fontId="0" fillId="0" borderId="4" xfId="0" applyFont="1" applyFill="1" applyBorder="1" applyAlignment="1" applyProtection="1">
      <alignment horizontal="left" vertical="center"/>
      <protection locked="0"/>
    </xf>
    <xf numFmtId="2" fontId="0" fillId="0" borderId="4" xfId="0" applyNumberFormat="1" applyFill="1" applyBorder="1" applyAlignment="1" applyProtection="1">
      <alignment horizontal="center" vertical="center"/>
      <protection locked="0"/>
    </xf>
    <xf numFmtId="1" fontId="2" fillId="0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3" xfId="0" applyFont="1" applyFill="1" applyBorder="1" applyAlignment="1" applyProtection="1">
      <alignment horizontal="right" vertical="center"/>
      <protection locked="0"/>
    </xf>
    <xf numFmtId="0" fontId="0" fillId="0" borderId="2" xfId="0" applyFont="1" applyFill="1" applyBorder="1" applyAlignment="1" applyProtection="1">
      <alignment horizontal="right" vertical="center"/>
      <protection locked="0"/>
    </xf>
    <xf numFmtId="0" fontId="8" fillId="0" borderId="3" xfId="0" applyFont="1" applyFill="1" applyBorder="1" applyAlignment="1" applyProtection="1">
      <alignment vertical="center"/>
      <protection locked="0"/>
    </xf>
    <xf numFmtId="1" fontId="2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/>
      <protection locked="0"/>
    </xf>
    <xf numFmtId="0" fontId="8" fillId="0" borderId="4" xfId="0" applyFont="1" applyFill="1" applyBorder="1" applyAlignment="1" applyProtection="1">
      <alignment vertical="center"/>
      <protection locked="0"/>
    </xf>
    <xf numFmtId="0" fontId="0" fillId="0" borderId="4" xfId="0" applyFont="1" applyFill="1" applyBorder="1" applyAlignment="1" applyProtection="1">
      <alignment horizontal="center" vertical="center"/>
      <protection locked="0"/>
    </xf>
    <xf numFmtId="2" fontId="0" fillId="0" borderId="0" xfId="0" applyNumberForma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2" fontId="1" fillId="0" borderId="0" xfId="0" applyNumberFormat="1" applyFont="1" applyFill="1" applyBorder="1" applyAlignment="1" applyProtection="1">
      <alignment horizontal="right" vertical="center" wrapText="1"/>
      <protection locked="0"/>
    </xf>
    <xf numFmtId="2" fontId="2" fillId="0" borderId="0" xfId="0" applyNumberFormat="1" applyFont="1" applyFill="1" applyBorder="1" applyAlignment="1" applyProtection="1">
      <alignment horizontal="center" vertical="center"/>
      <protection/>
    </xf>
    <xf numFmtId="2" fontId="2" fillId="0" borderId="0" xfId="0" applyNumberFormat="1" applyFont="1" applyFill="1" applyBorder="1" applyAlignment="1" applyProtection="1">
      <alignment horizontal="center" vertical="center" wrapText="1"/>
      <protection/>
    </xf>
    <xf numFmtId="2" fontId="2" fillId="6" borderId="1" xfId="0" applyNumberFormat="1" applyFont="1" applyFill="1" applyBorder="1" applyAlignment="1" applyProtection="1">
      <alignment horizontal="center" vertical="center"/>
      <protection/>
    </xf>
    <xf numFmtId="2" fontId="2" fillId="0" borderId="0" xfId="0" applyNumberFormat="1" applyFont="1" applyBorder="1" applyAlignment="1" applyProtection="1">
      <alignment horizontal="center" vertical="center"/>
      <protection/>
    </xf>
    <xf numFmtId="2" fontId="1" fillId="3" borderId="5" xfId="0" applyNumberFormat="1" applyFont="1" applyFill="1" applyBorder="1" applyAlignment="1" applyProtection="1">
      <alignment horizontal="center" vertical="center"/>
      <protection locked="0"/>
    </xf>
    <xf numFmtId="178" fontId="1" fillId="3" borderId="5" xfId="0" applyNumberFormat="1" applyFont="1" applyFill="1" applyBorder="1" applyAlignment="1" applyProtection="1">
      <alignment horizontal="center" vertical="center"/>
      <protection locked="0"/>
    </xf>
    <xf numFmtId="180" fontId="9" fillId="5" borderId="5" xfId="0" applyNumberFormat="1" applyFont="1" applyFill="1" applyBorder="1" applyAlignment="1" applyProtection="1">
      <alignment horizontal="center" vertical="center"/>
      <protection/>
    </xf>
    <xf numFmtId="2" fontId="2" fillId="7" borderId="0" xfId="0" applyNumberFormat="1" applyFont="1" applyFill="1" applyBorder="1" applyAlignment="1" applyProtection="1">
      <alignment horizontal="center" vertical="center"/>
      <protection/>
    </xf>
    <xf numFmtId="1" fontId="1" fillId="8" borderId="5" xfId="0" applyNumberFormat="1" applyFont="1" applyFill="1" applyBorder="1" applyAlignment="1" applyProtection="1">
      <alignment horizontal="center" vertical="center"/>
      <protection/>
    </xf>
    <xf numFmtId="0" fontId="2" fillId="7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2" fillId="6" borderId="0" xfId="0" applyFont="1" applyFill="1" applyAlignment="1">
      <alignment horizontal="center"/>
    </xf>
    <xf numFmtId="0" fontId="2" fillId="9" borderId="0" xfId="0" applyFont="1" applyFill="1" applyAlignment="1">
      <alignment horizontal="center"/>
    </xf>
    <xf numFmtId="0" fontId="2" fillId="8" borderId="0" xfId="0" applyFont="1" applyFill="1" applyAlignment="1">
      <alignment horizontal="center" vertical="center" wrapText="1"/>
    </xf>
    <xf numFmtId="2" fontId="2" fillId="4" borderId="0" xfId="0" applyNumberFormat="1" applyFont="1" applyFill="1" applyBorder="1" applyAlignment="1" applyProtection="1">
      <alignment horizontal="center" vertical="center" wrapText="1"/>
      <protection/>
    </xf>
    <xf numFmtId="0" fontId="2" fillId="2" borderId="0" xfId="0" applyFont="1" applyFill="1" applyBorder="1" applyAlignment="1" applyProtection="1">
      <alignment horizontal="center" vertical="center" wrapText="1"/>
      <protection/>
    </xf>
    <xf numFmtId="0" fontId="5" fillId="0" borderId="5" xfId="0" applyFont="1" applyBorder="1" applyAlignment="1" applyProtection="1">
      <alignment horizontal="center" vertical="center" wrapText="1"/>
      <protection/>
    </xf>
    <xf numFmtId="0" fontId="2" fillId="0" borderId="5" xfId="0" applyFont="1" applyBorder="1" applyAlignment="1" applyProtection="1">
      <alignment horizontal="center" vertical="center" wrapText="1"/>
      <protection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1" fillId="3" borderId="6" xfId="0" applyFont="1" applyFill="1" applyBorder="1" applyAlignment="1" applyProtection="1">
      <alignment horizontal="center" vertical="center"/>
      <protection locked="0"/>
    </xf>
    <xf numFmtId="2" fontId="1" fillId="9" borderId="7" xfId="0" applyNumberFormat="1" applyFont="1" applyFill="1" applyBorder="1" applyAlignment="1" applyProtection="1">
      <alignment horizontal="center" vertical="center" wrapText="1"/>
      <protection/>
    </xf>
    <xf numFmtId="1" fontId="1" fillId="9" borderId="8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>
      <alignment/>
    </xf>
    <xf numFmtId="2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9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/>
    </xf>
    <xf numFmtId="180" fontId="0" fillId="0" borderId="12" xfId="0" applyNumberFormat="1" applyBorder="1" applyAlignment="1" applyProtection="1">
      <alignment horizontal="center"/>
      <protection/>
    </xf>
    <xf numFmtId="180" fontId="0" fillId="0" borderId="13" xfId="0" applyNumberForma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/>
      <protection/>
    </xf>
    <xf numFmtId="180" fontId="0" fillId="0" borderId="15" xfId="0" applyNumberFormat="1" applyBorder="1" applyAlignment="1" applyProtection="1">
      <alignment horizontal="center"/>
      <protection/>
    </xf>
    <xf numFmtId="180" fontId="0" fillId="0" borderId="16" xfId="0" applyNumberFormat="1" applyBorder="1" applyAlignment="1" applyProtection="1">
      <alignment horizontal="center"/>
      <protection/>
    </xf>
    <xf numFmtId="180" fontId="2" fillId="0" borderId="15" xfId="0" applyNumberFormat="1" applyFont="1" applyBorder="1" applyAlignment="1" applyProtection="1">
      <alignment horizontal="center"/>
      <protection/>
    </xf>
    <xf numFmtId="180" fontId="0" fillId="0" borderId="17" xfId="0" applyNumberFormat="1" applyBorder="1" applyAlignment="1" applyProtection="1">
      <alignment horizontal="center"/>
      <protection/>
    </xf>
    <xf numFmtId="180" fontId="0" fillId="0" borderId="18" xfId="0" applyNumberFormat="1" applyBorder="1" applyAlignment="1" applyProtection="1">
      <alignment horizontal="center"/>
      <protection/>
    </xf>
    <xf numFmtId="180" fontId="0" fillId="0" borderId="0" xfId="0" applyNumberFormat="1" applyAlignment="1" applyProtection="1">
      <alignment/>
      <protection/>
    </xf>
    <xf numFmtId="180" fontId="0" fillId="0" borderId="0" xfId="0" applyNumberFormat="1" applyAlignment="1" applyProtection="1">
      <alignment horizontal="center"/>
      <protection/>
    </xf>
    <xf numFmtId="0" fontId="2" fillId="0" borderId="19" xfId="0" applyFont="1" applyBorder="1" applyAlignment="1" applyProtection="1">
      <alignment horizontal="center"/>
      <protection/>
    </xf>
    <xf numFmtId="0" fontId="2" fillId="6" borderId="0" xfId="0" applyFont="1" applyFill="1" applyAlignment="1" applyProtection="1">
      <alignment horizontal="center"/>
      <protection locked="0"/>
    </xf>
    <xf numFmtId="0" fontId="2" fillId="8" borderId="0" xfId="0" applyFont="1" applyFill="1" applyAlignment="1">
      <alignment horizontal="left" vertical="center" wrapText="1"/>
    </xf>
    <xf numFmtId="0" fontId="5" fillId="0" borderId="6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 horizontal="center" vertical="center" wrapText="1"/>
      <protection/>
    </xf>
    <xf numFmtId="0" fontId="5" fillId="0" borderId="21" xfId="0" applyFont="1" applyFill="1" applyBorder="1" applyAlignment="1" applyProtection="1">
      <alignment horizontal="center" vertical="center" wrapText="1"/>
      <protection/>
    </xf>
    <xf numFmtId="0" fontId="1" fillId="0" borderId="6" xfId="0" applyFont="1" applyFill="1" applyBorder="1" applyAlignment="1" applyProtection="1">
      <alignment horizontal="center" vertical="center" wrapText="1"/>
      <protection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1" fillId="0" borderId="21" xfId="0" applyFont="1" applyFill="1" applyBorder="1" applyAlignment="1" applyProtection="1">
      <alignment horizontal="center" vertical="center" wrapText="1"/>
      <protection/>
    </xf>
    <xf numFmtId="2" fontId="2" fillId="9" borderId="22" xfId="0" applyNumberFormat="1" applyFont="1" applyFill="1" applyBorder="1" applyAlignment="1" applyProtection="1">
      <alignment horizontal="center" vertical="center"/>
      <protection/>
    </xf>
    <xf numFmtId="2" fontId="2" fillId="9" borderId="23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horizontal="center"/>
    </xf>
    <xf numFmtId="0" fontId="7" fillId="0" borderId="5" xfId="0" applyFont="1" applyBorder="1" applyAlignment="1" applyProtection="1">
      <alignment horizontal="center" vertical="center" wrapText="1"/>
      <protection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9"/>
  <sheetViews>
    <sheetView tabSelected="1" workbookViewId="0" topLeftCell="A1">
      <selection activeCell="B4" sqref="B4"/>
    </sheetView>
  </sheetViews>
  <sheetFormatPr defaultColWidth="11.421875" defaultRowHeight="15" customHeight="1"/>
  <cols>
    <col min="1" max="1" width="6.00390625" style="12" customWidth="1"/>
    <col min="2" max="3" width="11.421875" style="13" customWidth="1"/>
    <col min="4" max="4" width="16.8515625" style="13" customWidth="1"/>
    <col min="5" max="6" width="11.421875" style="13" customWidth="1"/>
    <col min="7" max="7" width="10.57421875" style="13" customWidth="1"/>
    <col min="8" max="16384" width="11.421875" style="13" customWidth="1"/>
  </cols>
  <sheetData>
    <row r="1" ht="15" customHeight="1">
      <c r="B1" s="94" t="s">
        <v>81</v>
      </c>
    </row>
    <row r="2" ht="15" customHeight="1">
      <c r="C2" s="13" t="s">
        <v>183</v>
      </c>
    </row>
    <row r="3" ht="15" customHeight="1">
      <c r="C3" s="13" t="s">
        <v>181</v>
      </c>
    </row>
    <row r="4" ht="15" customHeight="1">
      <c r="D4" s="13" t="s">
        <v>182</v>
      </c>
    </row>
    <row r="5" ht="15" customHeight="1">
      <c r="C5" s="13" t="s">
        <v>85</v>
      </c>
    </row>
    <row r="6" ht="15" customHeight="1">
      <c r="C6" s="13" t="s">
        <v>86</v>
      </c>
    </row>
    <row r="8" spans="1:6" ht="15" customHeight="1">
      <c r="A8" s="93" t="s">
        <v>72</v>
      </c>
      <c r="B8" s="94" t="s">
        <v>147</v>
      </c>
      <c r="D8" s="18" t="s">
        <v>129</v>
      </c>
      <c r="E8" s="18"/>
      <c r="F8" s="13" t="s">
        <v>148</v>
      </c>
    </row>
    <row r="9" ht="15" customHeight="1">
      <c r="E9" s="13" t="s">
        <v>186</v>
      </c>
    </row>
    <row r="11" spans="4:6" ht="15" customHeight="1">
      <c r="D11" s="18" t="s">
        <v>149</v>
      </c>
      <c r="E11" s="18"/>
      <c r="F11" s="13" t="s">
        <v>176</v>
      </c>
    </row>
    <row r="12" ht="15" customHeight="1">
      <c r="E12" s="13" t="s">
        <v>187</v>
      </c>
    </row>
    <row r="13" ht="15" customHeight="1">
      <c r="E13" s="13" t="s">
        <v>188</v>
      </c>
    </row>
    <row r="15" spans="4:6" ht="15" customHeight="1">
      <c r="D15" s="18" t="s">
        <v>205</v>
      </c>
      <c r="E15" s="18"/>
      <c r="F15" s="13" t="s">
        <v>150</v>
      </c>
    </row>
    <row r="16" ht="15" customHeight="1">
      <c r="E16" s="13" t="s">
        <v>204</v>
      </c>
    </row>
    <row r="18" spans="1:6" ht="15" customHeight="1">
      <c r="A18" s="93" t="s">
        <v>73</v>
      </c>
      <c r="B18" s="94" t="s">
        <v>154</v>
      </c>
      <c r="C18" s="94"/>
      <c r="D18" s="118" t="s">
        <v>165</v>
      </c>
      <c r="E18" s="118"/>
      <c r="F18" s="13" t="s">
        <v>155</v>
      </c>
    </row>
    <row r="19" spans="4:6" ht="15" customHeight="1">
      <c r="D19" s="88" t="s">
        <v>166</v>
      </c>
      <c r="E19" s="88"/>
      <c r="F19" s="13" t="s">
        <v>156</v>
      </c>
    </row>
    <row r="20" ht="15" customHeight="1">
      <c r="E20" s="13" t="s">
        <v>208</v>
      </c>
    </row>
    <row r="21" ht="15" customHeight="1">
      <c r="E21" s="13" t="s">
        <v>207</v>
      </c>
    </row>
    <row r="23" spans="1:2" ht="15" customHeight="1">
      <c r="A23" s="93" t="s">
        <v>74</v>
      </c>
      <c r="B23" s="94" t="s">
        <v>151</v>
      </c>
    </row>
    <row r="25" spans="4:5" ht="15" customHeight="1">
      <c r="D25" s="85" t="s">
        <v>152</v>
      </c>
      <c r="E25" s="13" t="s">
        <v>153</v>
      </c>
    </row>
    <row r="26" ht="15" customHeight="1">
      <c r="E26" s="13" t="s">
        <v>174</v>
      </c>
    </row>
    <row r="28" spans="4:5" ht="15" customHeight="1">
      <c r="D28" s="14" t="s">
        <v>172</v>
      </c>
      <c r="E28" s="13" t="s">
        <v>173</v>
      </c>
    </row>
    <row r="30" spans="1:2" ht="15" customHeight="1">
      <c r="A30" s="93" t="s">
        <v>75</v>
      </c>
      <c r="B30" s="94" t="s">
        <v>158</v>
      </c>
    </row>
    <row r="32" ht="15" customHeight="1">
      <c r="C32" s="13" t="s">
        <v>184</v>
      </c>
    </row>
    <row r="33" ht="15" customHeight="1">
      <c r="C33" s="98" t="s">
        <v>163</v>
      </c>
    </row>
    <row r="35" ht="15" customHeight="1">
      <c r="C35" s="13" t="s">
        <v>175</v>
      </c>
    </row>
    <row r="37" ht="15" customHeight="1">
      <c r="C37" s="13" t="s">
        <v>160</v>
      </c>
    </row>
    <row r="38" ht="15" customHeight="1">
      <c r="D38" s="13" t="s">
        <v>164</v>
      </c>
    </row>
    <row r="40" spans="3:4" ht="15" customHeight="1">
      <c r="C40" s="84" t="s">
        <v>157</v>
      </c>
      <c r="D40" s="13" t="s">
        <v>159</v>
      </c>
    </row>
    <row r="41" ht="15" customHeight="1">
      <c r="D41" s="13" t="s">
        <v>77</v>
      </c>
    </row>
    <row r="43" spans="1:2" ht="15" customHeight="1">
      <c r="A43" s="93" t="s">
        <v>76</v>
      </c>
      <c r="B43" s="94" t="s">
        <v>161</v>
      </c>
    </row>
    <row r="45" spans="3:4" ht="15" customHeight="1">
      <c r="C45" s="86" t="s">
        <v>162</v>
      </c>
      <c r="D45" s="13" t="s">
        <v>168</v>
      </c>
    </row>
    <row r="47" spans="3:4" ht="15" customHeight="1">
      <c r="C47" s="87" t="s">
        <v>146</v>
      </c>
      <c r="D47" s="15" t="s">
        <v>177</v>
      </c>
    </row>
    <row r="48" spans="4:7" ht="15" customHeight="1">
      <c r="D48" s="13" t="s">
        <v>169</v>
      </c>
      <c r="F48" s="15"/>
      <c r="G48" s="15"/>
    </row>
    <row r="50" spans="3:4" ht="15" customHeight="1">
      <c r="C50" s="26" t="s">
        <v>167</v>
      </c>
      <c r="D50" s="13" t="s">
        <v>178</v>
      </c>
    </row>
    <row r="51" ht="15" customHeight="1">
      <c r="D51" s="13" t="s">
        <v>83</v>
      </c>
    </row>
    <row r="52" ht="15" customHeight="1">
      <c r="D52" s="13" t="s">
        <v>179</v>
      </c>
    </row>
    <row r="54" ht="15" customHeight="1">
      <c r="C54" s="13" t="s">
        <v>171</v>
      </c>
    </row>
    <row r="55" ht="15" customHeight="1">
      <c r="D55" s="13" t="s">
        <v>185</v>
      </c>
    </row>
    <row r="57" spans="1:2" ht="15" customHeight="1">
      <c r="A57" s="93" t="s">
        <v>82</v>
      </c>
      <c r="B57" s="94" t="s">
        <v>170</v>
      </c>
    </row>
    <row r="59" ht="15" customHeight="1">
      <c r="C59" s="13" t="s">
        <v>122</v>
      </c>
    </row>
    <row r="60" ht="15" customHeight="1">
      <c r="D60" s="13" t="s">
        <v>120</v>
      </c>
    </row>
    <row r="61" ht="15" customHeight="1">
      <c r="D61" s="13" t="s">
        <v>119</v>
      </c>
    </row>
    <row r="63" spans="1:2" ht="15" customHeight="1">
      <c r="A63" s="93" t="s">
        <v>195</v>
      </c>
      <c r="B63" s="94" t="s">
        <v>198</v>
      </c>
    </row>
    <row r="65" ht="15" customHeight="1">
      <c r="C65" s="13" t="s">
        <v>196</v>
      </c>
    </row>
    <row r="66" ht="15" customHeight="1">
      <c r="D66" s="13" t="s">
        <v>197</v>
      </c>
    </row>
    <row r="67" ht="15" customHeight="1">
      <c r="D67" s="13" t="s">
        <v>199</v>
      </c>
    </row>
    <row r="68" ht="15" customHeight="1">
      <c r="D68" s="13" t="s">
        <v>200</v>
      </c>
    </row>
    <row r="69" ht="15" customHeight="1">
      <c r="D69" s="13" t="s">
        <v>201</v>
      </c>
    </row>
  </sheetData>
  <mergeCells count="1">
    <mergeCell ref="D18:E18"/>
  </mergeCells>
  <printOptions/>
  <pageMargins left="0.75" right="0.75" top="0.86" bottom="0.64" header="0.4921259845" footer="0.4921259845"/>
  <pageSetup horizontalDpi="300" verticalDpi="300" orientation="landscape" paperSize="9" r:id="rId1"/>
  <headerFooter alignWithMargins="0">
    <oddHeader>&amp;LS24/21So&amp;C&amp;"Arial,Fett"&amp;12Anleitung Berechnung der Funktionsstunden&amp;R&amp;D</oddHeader>
  </headerFooter>
  <rowBreaks count="1" manualBreakCount="1">
    <brk id="2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131"/>
  <sheetViews>
    <sheetView workbookViewId="0" topLeftCell="A1">
      <pane ySplit="4" topLeftCell="BM5" activePane="bottomLeft" state="frozen"/>
      <selection pane="topLeft" activeCell="A1" sqref="A1"/>
      <selection pane="bottomLeft" activeCell="H1" sqref="H1"/>
    </sheetView>
  </sheetViews>
  <sheetFormatPr defaultColWidth="11.421875" defaultRowHeight="12.75"/>
  <cols>
    <col min="1" max="1" width="3.421875" style="1" customWidth="1"/>
    <col min="2" max="2" width="3.00390625" style="1" customWidth="1"/>
    <col min="3" max="3" width="5.7109375" style="1" customWidth="1"/>
    <col min="4" max="4" width="11.421875" style="1" customWidth="1"/>
    <col min="5" max="5" width="18.57421875" style="1" customWidth="1"/>
    <col min="6" max="6" width="8.28125" style="3" customWidth="1"/>
    <col min="7" max="7" width="7.7109375" style="4" customWidth="1"/>
    <col min="8" max="8" width="9.7109375" style="8" customWidth="1"/>
    <col min="9" max="9" width="9.7109375" style="78" customWidth="1"/>
    <col min="10" max="10" width="9.7109375" style="17" customWidth="1"/>
    <col min="11" max="11" width="40.8515625" style="1" customWidth="1"/>
    <col min="12" max="16384" width="11.421875" style="1" customWidth="1"/>
  </cols>
  <sheetData>
    <row r="1" spans="1:12" s="6" customFormat="1" ht="39" customHeight="1" thickBot="1">
      <c r="A1" s="119" t="s">
        <v>129</v>
      </c>
      <c r="B1" s="120"/>
      <c r="C1" s="121"/>
      <c r="D1" s="79">
        <v>0</v>
      </c>
      <c r="E1" s="91" t="s">
        <v>149</v>
      </c>
      <c r="F1" s="80">
        <v>0</v>
      </c>
      <c r="G1" s="128" t="s">
        <v>206</v>
      </c>
      <c r="H1" s="95">
        <v>0</v>
      </c>
      <c r="I1" s="96">
        <f>I5+I18+I32+I42+I56+I76+I97+I109+I122</f>
        <v>0</v>
      </c>
      <c r="J1" s="97">
        <f>J5+J18+J32+J42+J56+J76+J97+J109+J122</f>
        <v>0</v>
      </c>
      <c r="K1" s="99" t="s">
        <v>180</v>
      </c>
      <c r="L1" s="74"/>
    </row>
    <row r="2" spans="1:10" ht="13.5" thickBot="1">
      <c r="A2" s="20"/>
      <c r="B2" s="20"/>
      <c r="C2" s="20"/>
      <c r="D2" s="20"/>
      <c r="E2" s="20"/>
      <c r="F2" s="21"/>
      <c r="G2" s="22"/>
      <c r="H2" s="23"/>
      <c r="I2" s="125" t="s">
        <v>146</v>
      </c>
      <c r="J2" s="126"/>
    </row>
    <row r="3" spans="1:11" s="6" customFormat="1" ht="39" customHeight="1" thickBot="1">
      <c r="A3" s="122" t="s">
        <v>87</v>
      </c>
      <c r="B3" s="123"/>
      <c r="C3" s="124"/>
      <c r="D3" s="81">
        <f>D1+F1-I1</f>
        <v>0</v>
      </c>
      <c r="E3" s="92" t="s">
        <v>123</v>
      </c>
      <c r="F3" s="83">
        <f>IF(H1&gt;0,H1+20,0)</f>
        <v>0</v>
      </c>
      <c r="G3" s="89" t="s">
        <v>89</v>
      </c>
      <c r="H3" s="90" t="s">
        <v>88</v>
      </c>
      <c r="I3" s="76" t="s">
        <v>51</v>
      </c>
      <c r="J3" s="19" t="s">
        <v>84</v>
      </c>
      <c r="K3" s="19" t="s">
        <v>128</v>
      </c>
    </row>
    <row r="4" spans="1:10" ht="12.75">
      <c r="A4" s="20"/>
      <c r="B4" s="20"/>
      <c r="C4" s="20"/>
      <c r="D4" s="20"/>
      <c r="E4" s="20"/>
      <c r="F4" s="21"/>
      <c r="G4" s="22"/>
      <c r="H4" s="23"/>
      <c r="I4" s="75"/>
      <c r="J4" s="24"/>
    </row>
    <row r="5" spans="1:11" s="2" customFormat="1" ht="13.5" thickBot="1">
      <c r="A5" s="27" t="s">
        <v>0</v>
      </c>
      <c r="B5" s="27" t="s">
        <v>1</v>
      </c>
      <c r="C5" s="27"/>
      <c r="D5" s="27"/>
      <c r="E5" s="27"/>
      <c r="F5" s="28" t="s">
        <v>63</v>
      </c>
      <c r="G5" s="29"/>
      <c r="H5" s="29"/>
      <c r="I5" s="77">
        <f>SUM(I6:I15)</f>
        <v>0</v>
      </c>
      <c r="J5" s="30">
        <f>SUM(J6:J15)</f>
        <v>0</v>
      </c>
      <c r="K5" s="29"/>
    </row>
    <row r="6" spans="3:10" ht="12.75">
      <c r="C6" s="1" t="s">
        <v>123</v>
      </c>
      <c r="F6" s="7"/>
      <c r="G6" s="25">
        <f>F3</f>
        <v>0</v>
      </c>
      <c r="H6" s="11">
        <v>0</v>
      </c>
      <c r="I6" s="82">
        <f>IF(H6&gt;0,G6,0)</f>
        <v>0</v>
      </c>
      <c r="J6" s="16">
        <f>I6*38</f>
        <v>0</v>
      </c>
    </row>
    <row r="7" spans="4:10" ht="12.75">
      <c r="D7" s="73" t="s">
        <v>121</v>
      </c>
      <c r="F7" s="21"/>
      <c r="G7" s="22"/>
      <c r="H7" s="23"/>
      <c r="J7" s="16"/>
    </row>
    <row r="8" spans="3:10" ht="12.75">
      <c r="C8" s="1" t="s">
        <v>4</v>
      </c>
      <c r="G8" s="25">
        <v>7.5</v>
      </c>
      <c r="H8" s="11">
        <v>0</v>
      </c>
      <c r="I8" s="82">
        <f aca="true" t="shared" si="0" ref="I8:I15">IF(H8&gt;0,G8,0)</f>
        <v>0</v>
      </c>
      <c r="J8" s="16">
        <f aca="true" t="shared" si="1" ref="J8:J15">I8*38</f>
        <v>0</v>
      </c>
    </row>
    <row r="9" spans="3:10" ht="12.75">
      <c r="C9" s="1" t="s">
        <v>5</v>
      </c>
      <c r="G9" s="25">
        <v>6</v>
      </c>
      <c r="H9" s="11">
        <v>0</v>
      </c>
      <c r="I9" s="82">
        <f t="shared" si="0"/>
        <v>0</v>
      </c>
      <c r="J9" s="16">
        <f t="shared" si="1"/>
        <v>0</v>
      </c>
    </row>
    <row r="10" spans="3:10" ht="12.75">
      <c r="C10" s="1" t="s">
        <v>133</v>
      </c>
      <c r="G10" s="25">
        <v>1.5</v>
      </c>
      <c r="H10" s="11">
        <v>0</v>
      </c>
      <c r="I10" s="82">
        <f t="shared" si="0"/>
        <v>0</v>
      </c>
      <c r="J10" s="16">
        <f t="shared" si="1"/>
        <v>0</v>
      </c>
    </row>
    <row r="11" spans="3:10" ht="12.75">
      <c r="C11" s="1" t="s">
        <v>131</v>
      </c>
      <c r="G11" s="25">
        <v>1.5</v>
      </c>
      <c r="H11" s="11">
        <v>0</v>
      </c>
      <c r="I11" s="82">
        <f>IF(H11&gt;0,G11,0)</f>
        <v>0</v>
      </c>
      <c r="J11" s="16">
        <f t="shared" si="1"/>
        <v>0</v>
      </c>
    </row>
    <row r="12" spans="3:10" ht="12.75">
      <c r="C12" s="1" t="s">
        <v>132</v>
      </c>
      <c r="G12" s="25">
        <v>1.5</v>
      </c>
      <c r="H12" s="11">
        <v>0</v>
      </c>
      <c r="I12" s="82">
        <f>IF(H12&gt;0,G12,0)</f>
        <v>0</v>
      </c>
      <c r="J12" s="16">
        <f t="shared" si="1"/>
        <v>0</v>
      </c>
    </row>
    <row r="13" spans="3:10" ht="12.75">
      <c r="C13" s="1" t="s">
        <v>202</v>
      </c>
      <c r="F13" s="9" t="s">
        <v>57</v>
      </c>
      <c r="G13" s="25">
        <v>6</v>
      </c>
      <c r="H13" s="11">
        <v>0</v>
      </c>
      <c r="I13" s="82">
        <f t="shared" si="0"/>
        <v>0</v>
      </c>
      <c r="J13" s="16">
        <f t="shared" si="1"/>
        <v>0</v>
      </c>
    </row>
    <row r="14" spans="3:10" ht="12.75">
      <c r="C14" s="1" t="s">
        <v>113</v>
      </c>
      <c r="F14" s="9" t="s">
        <v>57</v>
      </c>
      <c r="G14" s="25">
        <v>3</v>
      </c>
      <c r="H14" s="11">
        <v>0</v>
      </c>
      <c r="I14" s="82">
        <f t="shared" si="0"/>
        <v>0</v>
      </c>
      <c r="J14" s="16">
        <f t="shared" si="1"/>
        <v>0</v>
      </c>
    </row>
    <row r="15" spans="3:10" ht="12.75">
      <c r="C15" s="1" t="s">
        <v>112</v>
      </c>
      <c r="F15" s="9" t="s">
        <v>57</v>
      </c>
      <c r="G15" s="25">
        <v>1.5</v>
      </c>
      <c r="H15" s="11">
        <v>0</v>
      </c>
      <c r="I15" s="82">
        <f t="shared" si="0"/>
        <v>0</v>
      </c>
      <c r="J15" s="16">
        <f t="shared" si="1"/>
        <v>0</v>
      </c>
    </row>
    <row r="18" spans="1:11" s="2" customFormat="1" ht="13.5" thickBot="1">
      <c r="A18" s="27" t="s">
        <v>7</v>
      </c>
      <c r="B18" s="27" t="s">
        <v>8</v>
      </c>
      <c r="C18" s="27"/>
      <c r="D18" s="27"/>
      <c r="E18" s="27"/>
      <c r="F18" s="28" t="s">
        <v>63</v>
      </c>
      <c r="G18" s="29"/>
      <c r="H18" s="28"/>
      <c r="I18" s="77">
        <f>SUM(I19:I29)</f>
        <v>0</v>
      </c>
      <c r="J18" s="30">
        <f>SUM(J19:J29)</f>
        <v>0</v>
      </c>
      <c r="K18" s="29"/>
    </row>
    <row r="19" spans="3:10" ht="12.75">
      <c r="C19" s="1" t="s">
        <v>67</v>
      </c>
      <c r="F19" s="9" t="s">
        <v>58</v>
      </c>
      <c r="G19" s="25">
        <v>0</v>
      </c>
      <c r="H19" s="11">
        <v>0</v>
      </c>
      <c r="I19" s="78">
        <f aca="true" t="shared" si="2" ref="I19:I29">G19*H19</f>
        <v>0</v>
      </c>
      <c r="J19" s="16">
        <f aca="true" t="shared" si="3" ref="J19:J29">I19*38</f>
        <v>0</v>
      </c>
    </row>
    <row r="20" spans="3:10" ht="12.75">
      <c r="C20" s="1" t="s">
        <v>65</v>
      </c>
      <c r="G20" s="25">
        <v>0</v>
      </c>
      <c r="H20" s="11">
        <v>0</v>
      </c>
      <c r="I20" s="78">
        <f t="shared" si="2"/>
        <v>0</v>
      </c>
      <c r="J20" s="16">
        <f t="shared" si="3"/>
        <v>0</v>
      </c>
    </row>
    <row r="21" spans="3:10" ht="12.75">
      <c r="C21" s="1" t="s">
        <v>66</v>
      </c>
      <c r="G21" s="25">
        <v>0</v>
      </c>
      <c r="H21" s="11">
        <v>0</v>
      </c>
      <c r="I21" s="78">
        <f t="shared" si="2"/>
        <v>0</v>
      </c>
      <c r="J21" s="16">
        <f t="shared" si="3"/>
        <v>0</v>
      </c>
    </row>
    <row r="22" spans="3:10" ht="12.75">
      <c r="C22" s="1" t="s">
        <v>142</v>
      </c>
      <c r="G22" s="25">
        <v>0</v>
      </c>
      <c r="H22" s="11">
        <v>0</v>
      </c>
      <c r="I22" s="78">
        <f t="shared" si="2"/>
        <v>0</v>
      </c>
      <c r="J22" s="16">
        <f t="shared" si="3"/>
        <v>0</v>
      </c>
    </row>
    <row r="23" spans="3:10" ht="12.75">
      <c r="C23" s="1" t="s">
        <v>143</v>
      </c>
      <c r="G23" s="25">
        <v>0</v>
      </c>
      <c r="H23" s="11">
        <v>0</v>
      </c>
      <c r="I23" s="78">
        <f t="shared" si="2"/>
        <v>0</v>
      </c>
      <c r="J23" s="16">
        <f t="shared" si="3"/>
        <v>0</v>
      </c>
    </row>
    <row r="24" spans="3:10" ht="12.75">
      <c r="C24" s="1" t="s">
        <v>144</v>
      </c>
      <c r="G24" s="25">
        <v>0</v>
      </c>
      <c r="H24" s="11">
        <v>0</v>
      </c>
      <c r="I24" s="78">
        <f>G24*H24</f>
        <v>0</v>
      </c>
      <c r="J24" s="16">
        <f t="shared" si="3"/>
        <v>0</v>
      </c>
    </row>
    <row r="25" spans="3:10" ht="12.75">
      <c r="C25" s="1" t="s">
        <v>126</v>
      </c>
      <c r="G25" s="25">
        <v>0</v>
      </c>
      <c r="H25" s="11">
        <v>0</v>
      </c>
      <c r="I25" s="78">
        <f>G25*H25</f>
        <v>0</v>
      </c>
      <c r="J25" s="16">
        <f>I25*38</f>
        <v>0</v>
      </c>
    </row>
    <row r="26" spans="3:10" ht="12.75">
      <c r="C26" s="1" t="s">
        <v>52</v>
      </c>
      <c r="F26" s="9" t="s">
        <v>57</v>
      </c>
      <c r="G26" s="25">
        <v>0</v>
      </c>
      <c r="H26" s="11">
        <v>0</v>
      </c>
      <c r="I26" s="78">
        <f>G26*H26</f>
        <v>0</v>
      </c>
      <c r="J26" s="16">
        <f>I26*38</f>
        <v>0</v>
      </c>
    </row>
    <row r="27" spans="3:10" ht="12.75">
      <c r="C27" s="1" t="s">
        <v>125</v>
      </c>
      <c r="F27" s="7"/>
      <c r="G27" s="25">
        <v>0</v>
      </c>
      <c r="H27" s="11">
        <v>0</v>
      </c>
      <c r="I27" s="78">
        <f t="shared" si="2"/>
        <v>0</v>
      </c>
      <c r="J27" s="16">
        <f t="shared" si="3"/>
        <v>0</v>
      </c>
    </row>
    <row r="28" spans="6:10" ht="12.75">
      <c r="F28" s="9"/>
      <c r="G28" s="25">
        <v>0</v>
      </c>
      <c r="H28" s="11">
        <v>0</v>
      </c>
      <c r="I28" s="78">
        <f t="shared" si="2"/>
        <v>0</v>
      </c>
      <c r="J28" s="16">
        <f t="shared" si="3"/>
        <v>0</v>
      </c>
    </row>
    <row r="29" spans="7:10" ht="12.75">
      <c r="G29" s="25">
        <v>0</v>
      </c>
      <c r="H29" s="11">
        <v>0</v>
      </c>
      <c r="I29" s="78">
        <f t="shared" si="2"/>
        <v>0</v>
      </c>
      <c r="J29" s="16">
        <f t="shared" si="3"/>
        <v>0</v>
      </c>
    </row>
    <row r="31" spans="7:10" ht="12" customHeight="1">
      <c r="G31" s="5"/>
      <c r="J31" s="16"/>
    </row>
    <row r="32" spans="1:11" s="2" customFormat="1" ht="13.5" thickBot="1">
      <c r="A32" s="27" t="s">
        <v>9</v>
      </c>
      <c r="B32" s="27" t="s">
        <v>10</v>
      </c>
      <c r="C32" s="27"/>
      <c r="D32" s="27"/>
      <c r="E32" s="27"/>
      <c r="F32" s="28" t="s">
        <v>63</v>
      </c>
      <c r="G32" s="29"/>
      <c r="H32" s="28"/>
      <c r="I32" s="77">
        <f>SUM(I33:I39)</f>
        <v>0</v>
      </c>
      <c r="J32" s="30">
        <f>SUM(J33:J39)</f>
        <v>0</v>
      </c>
      <c r="K32" s="29"/>
    </row>
    <row r="33" spans="3:10" ht="12.75">
      <c r="C33" s="1" t="s">
        <v>11</v>
      </c>
      <c r="G33" s="25">
        <v>0</v>
      </c>
      <c r="H33" s="11">
        <v>0</v>
      </c>
      <c r="I33" s="78">
        <f>G33*H33</f>
        <v>0</v>
      </c>
      <c r="J33" s="16">
        <f aca="true" t="shared" si="4" ref="J33:J39">I33*38</f>
        <v>0</v>
      </c>
    </row>
    <row r="34" spans="3:10" ht="12.75">
      <c r="C34" s="1" t="s">
        <v>44</v>
      </c>
      <c r="G34" s="25">
        <v>0</v>
      </c>
      <c r="H34" s="11">
        <v>0</v>
      </c>
      <c r="I34" s="78">
        <f aca="true" t="shared" si="5" ref="I34:I39">G34*H34</f>
        <v>0</v>
      </c>
      <c r="J34" s="16">
        <f t="shared" si="4"/>
        <v>0</v>
      </c>
    </row>
    <row r="35" spans="3:10" ht="12.75">
      <c r="C35" s="1" t="s">
        <v>12</v>
      </c>
      <c r="G35" s="25">
        <v>0</v>
      </c>
      <c r="H35" s="11">
        <v>0</v>
      </c>
      <c r="I35" s="78">
        <f t="shared" si="5"/>
        <v>0</v>
      </c>
      <c r="J35" s="16">
        <f t="shared" si="4"/>
        <v>0</v>
      </c>
    </row>
    <row r="36" spans="3:10" ht="12.75">
      <c r="C36" s="1" t="s">
        <v>53</v>
      </c>
      <c r="F36" s="9"/>
      <c r="G36" s="25">
        <v>0</v>
      </c>
      <c r="H36" s="11">
        <v>0</v>
      </c>
      <c r="I36" s="78">
        <f t="shared" si="5"/>
        <v>0</v>
      </c>
      <c r="J36" s="16">
        <f t="shared" si="4"/>
        <v>0</v>
      </c>
    </row>
    <row r="37" spans="6:10" ht="12.75">
      <c r="F37" s="9"/>
      <c r="G37" s="25">
        <v>0</v>
      </c>
      <c r="H37" s="11">
        <v>0</v>
      </c>
      <c r="I37" s="78">
        <f t="shared" si="5"/>
        <v>0</v>
      </c>
      <c r="J37" s="16">
        <f t="shared" si="4"/>
        <v>0</v>
      </c>
    </row>
    <row r="38" spans="6:10" ht="12.75">
      <c r="F38" s="9"/>
      <c r="G38" s="25">
        <v>0</v>
      </c>
      <c r="H38" s="11">
        <v>0</v>
      </c>
      <c r="I38" s="78">
        <f t="shared" si="5"/>
        <v>0</v>
      </c>
      <c r="J38" s="16">
        <f t="shared" si="4"/>
        <v>0</v>
      </c>
    </row>
    <row r="39" spans="7:10" ht="12.75">
      <c r="G39" s="25">
        <v>0</v>
      </c>
      <c r="H39" s="11">
        <v>0</v>
      </c>
      <c r="I39" s="78">
        <f t="shared" si="5"/>
        <v>0</v>
      </c>
      <c r="J39" s="16">
        <f t="shared" si="4"/>
        <v>0</v>
      </c>
    </row>
    <row r="40" spans="7:10" ht="12.75">
      <c r="G40" s="5"/>
      <c r="J40" s="16"/>
    </row>
    <row r="41" spans="7:10" ht="12.75">
      <c r="G41" s="5"/>
      <c r="J41" s="16"/>
    </row>
    <row r="42" spans="1:11" s="2" customFormat="1" ht="13.5" thickBot="1">
      <c r="A42" s="27" t="s">
        <v>13</v>
      </c>
      <c r="B42" s="27" t="s">
        <v>105</v>
      </c>
      <c r="C42" s="27"/>
      <c r="D42" s="27"/>
      <c r="E42" s="27"/>
      <c r="F42" s="28" t="s">
        <v>63</v>
      </c>
      <c r="G42" s="29"/>
      <c r="H42" s="28"/>
      <c r="I42" s="77">
        <f>SUM(I43:I52)</f>
        <v>0</v>
      </c>
      <c r="J42" s="30">
        <f>SUM(J43:J52)</f>
        <v>0</v>
      </c>
      <c r="K42" s="29"/>
    </row>
    <row r="43" spans="3:10" ht="12.75">
      <c r="C43" s="1" t="s">
        <v>109</v>
      </c>
      <c r="F43" s="9" t="s">
        <v>57</v>
      </c>
      <c r="G43" s="25">
        <v>0</v>
      </c>
      <c r="H43" s="8">
        <v>0</v>
      </c>
      <c r="I43" s="78">
        <f>G43*H43</f>
        <v>0</v>
      </c>
      <c r="J43" s="16">
        <f>I43*38</f>
        <v>0</v>
      </c>
    </row>
    <row r="44" spans="3:10" ht="12.75">
      <c r="C44" s="73" t="s">
        <v>71</v>
      </c>
      <c r="F44" s="9"/>
      <c r="G44" s="5"/>
      <c r="J44" s="16"/>
    </row>
    <row r="45" spans="4:10" ht="12.75">
      <c r="D45" s="1" t="s">
        <v>68</v>
      </c>
      <c r="F45" s="9"/>
      <c r="G45" s="25">
        <v>0</v>
      </c>
      <c r="H45" s="11">
        <v>0</v>
      </c>
      <c r="I45" s="82">
        <f aca="true" t="shared" si="6" ref="I45:I52">IF(H45&gt;0,G45,0)</f>
        <v>0</v>
      </c>
      <c r="J45" s="16">
        <f aca="true" t="shared" si="7" ref="J45:J52">I45*38</f>
        <v>0</v>
      </c>
    </row>
    <row r="46" spans="4:10" ht="12.75">
      <c r="D46" s="1" t="s">
        <v>69</v>
      </c>
      <c r="F46" s="9"/>
      <c r="G46" s="25">
        <v>0</v>
      </c>
      <c r="H46" s="11">
        <v>0</v>
      </c>
      <c r="I46" s="82">
        <f t="shared" si="6"/>
        <v>0</v>
      </c>
      <c r="J46" s="16">
        <f t="shared" si="7"/>
        <v>0</v>
      </c>
    </row>
    <row r="47" spans="4:10" ht="12.75">
      <c r="D47" s="1" t="s">
        <v>70</v>
      </c>
      <c r="F47" s="9"/>
      <c r="G47" s="25">
        <v>0</v>
      </c>
      <c r="H47" s="11">
        <v>0</v>
      </c>
      <c r="I47" s="82">
        <f t="shared" si="6"/>
        <v>0</v>
      </c>
      <c r="J47" s="16">
        <f t="shared" si="7"/>
        <v>0</v>
      </c>
    </row>
    <row r="48" spans="4:10" ht="12.75">
      <c r="D48" s="1" t="s">
        <v>127</v>
      </c>
      <c r="F48" s="9"/>
      <c r="G48" s="25">
        <v>0</v>
      </c>
      <c r="H48" s="11">
        <v>0</v>
      </c>
      <c r="I48" s="82">
        <f t="shared" si="6"/>
        <v>0</v>
      </c>
      <c r="J48" s="16">
        <f t="shared" si="7"/>
        <v>0</v>
      </c>
    </row>
    <row r="49" spans="6:10" ht="12.75">
      <c r="F49" s="9"/>
      <c r="G49" s="25">
        <v>0</v>
      </c>
      <c r="H49" s="11">
        <v>0</v>
      </c>
      <c r="I49" s="82">
        <f t="shared" si="6"/>
        <v>0</v>
      </c>
      <c r="J49" s="16">
        <f t="shared" si="7"/>
        <v>0</v>
      </c>
    </row>
    <row r="50" spans="6:10" ht="12.75">
      <c r="F50" s="9"/>
      <c r="G50" s="25">
        <v>0</v>
      </c>
      <c r="H50" s="11">
        <v>0</v>
      </c>
      <c r="I50" s="82">
        <f t="shared" si="6"/>
        <v>0</v>
      </c>
      <c r="J50" s="16">
        <f t="shared" si="7"/>
        <v>0</v>
      </c>
    </row>
    <row r="51" spans="6:10" ht="12.75">
      <c r="F51" s="9"/>
      <c r="G51" s="25">
        <v>0</v>
      </c>
      <c r="H51" s="11">
        <v>0</v>
      </c>
      <c r="I51" s="82">
        <f t="shared" si="6"/>
        <v>0</v>
      </c>
      <c r="J51" s="16">
        <f t="shared" si="7"/>
        <v>0</v>
      </c>
    </row>
    <row r="52" spans="6:10" ht="12.75">
      <c r="F52" s="9"/>
      <c r="G52" s="25">
        <v>0</v>
      </c>
      <c r="H52" s="11">
        <v>0</v>
      </c>
      <c r="I52" s="82">
        <f t="shared" si="6"/>
        <v>0</v>
      </c>
      <c r="J52" s="16">
        <f t="shared" si="7"/>
        <v>0</v>
      </c>
    </row>
    <row r="56" spans="1:11" s="2" customFormat="1" ht="13.5" thickBot="1">
      <c r="A56" s="27" t="s">
        <v>14</v>
      </c>
      <c r="B56" s="27" t="s">
        <v>15</v>
      </c>
      <c r="C56" s="27"/>
      <c r="D56" s="27"/>
      <c r="E56" s="27"/>
      <c r="F56" s="28" t="s">
        <v>63</v>
      </c>
      <c r="G56" s="29"/>
      <c r="H56" s="28"/>
      <c r="I56" s="77">
        <f>SUM(I57:I73)</f>
        <v>0</v>
      </c>
      <c r="J56" s="30">
        <f>SUM(J57:J73)</f>
        <v>0</v>
      </c>
      <c r="K56" s="29"/>
    </row>
    <row r="57" spans="3:10" ht="12.75">
      <c r="C57" s="1" t="s">
        <v>16</v>
      </c>
      <c r="G57" s="25">
        <v>0</v>
      </c>
      <c r="H57" s="11">
        <v>0</v>
      </c>
      <c r="I57" s="82">
        <f>IF(H57&gt;0,G57,0)</f>
        <v>0</v>
      </c>
      <c r="J57" s="16">
        <f>I57*38</f>
        <v>0</v>
      </c>
    </row>
    <row r="58" spans="3:10" ht="12.75">
      <c r="C58" s="1" t="s">
        <v>54</v>
      </c>
      <c r="G58" s="25">
        <v>0</v>
      </c>
      <c r="H58" s="11">
        <v>0</v>
      </c>
      <c r="I58" s="82">
        <f>IF(H58&gt;0,G58,0)</f>
        <v>0</v>
      </c>
      <c r="J58" s="16">
        <f>I58*38</f>
        <v>0</v>
      </c>
    </row>
    <row r="59" spans="3:10" ht="12.75">
      <c r="C59" s="1" t="s">
        <v>55</v>
      </c>
      <c r="G59" s="25">
        <v>0</v>
      </c>
      <c r="H59" s="11">
        <v>0</v>
      </c>
      <c r="I59" s="82">
        <f>IF(H59&gt;0,G59,0)</f>
        <v>0</v>
      </c>
      <c r="J59" s="16">
        <f>I59*38</f>
        <v>0</v>
      </c>
    </row>
    <row r="60" spans="3:10" ht="12.75">
      <c r="C60" s="1" t="s">
        <v>18</v>
      </c>
      <c r="G60" s="25">
        <v>0</v>
      </c>
      <c r="H60" s="11">
        <v>0</v>
      </c>
      <c r="I60" s="82">
        <f>IF(H60&gt;0,G60,0)</f>
        <v>0</v>
      </c>
      <c r="J60" s="16">
        <f>I60*38</f>
        <v>0</v>
      </c>
    </row>
    <row r="61" spans="3:10" ht="12.75">
      <c r="C61" s="1" t="s">
        <v>19</v>
      </c>
      <c r="G61" s="25">
        <v>0</v>
      </c>
      <c r="H61" s="11">
        <v>0</v>
      </c>
      <c r="I61" s="82">
        <f>IF(H61&gt;0,G61,0)</f>
        <v>0</v>
      </c>
      <c r="J61" s="16">
        <f>I61*38</f>
        <v>0</v>
      </c>
    </row>
    <row r="62" spans="3:10" ht="12.75">
      <c r="C62" s="73" t="s">
        <v>106</v>
      </c>
      <c r="F62" s="7"/>
      <c r="G62" s="5"/>
      <c r="J62" s="16"/>
    </row>
    <row r="63" spans="4:10" ht="12.75">
      <c r="D63" s="1" t="s">
        <v>107</v>
      </c>
      <c r="F63" s="7"/>
      <c r="G63" s="25">
        <v>0</v>
      </c>
      <c r="H63" s="11">
        <v>0</v>
      </c>
      <c r="I63" s="82">
        <f aca="true" t="shared" si="8" ref="I63:I69">IF(H63&gt;0,G63,0)</f>
        <v>0</v>
      </c>
      <c r="J63" s="16">
        <f aca="true" t="shared" si="9" ref="J63:J73">I63*38</f>
        <v>0</v>
      </c>
    </row>
    <row r="64" spans="4:10" ht="12.75">
      <c r="D64" s="1" t="s">
        <v>59</v>
      </c>
      <c r="F64" s="7"/>
      <c r="G64" s="25">
        <v>0</v>
      </c>
      <c r="H64" s="11">
        <v>0</v>
      </c>
      <c r="I64" s="82">
        <f t="shared" si="8"/>
        <v>0</v>
      </c>
      <c r="J64" s="16">
        <f t="shared" si="9"/>
        <v>0</v>
      </c>
    </row>
    <row r="65" spans="4:10" ht="12.75">
      <c r="D65" s="1" t="s">
        <v>60</v>
      </c>
      <c r="F65" s="7"/>
      <c r="G65" s="25">
        <v>0</v>
      </c>
      <c r="H65" s="11">
        <v>0</v>
      </c>
      <c r="I65" s="82">
        <f t="shared" si="8"/>
        <v>0</v>
      </c>
      <c r="J65" s="16">
        <f t="shared" si="9"/>
        <v>0</v>
      </c>
    </row>
    <row r="66" spans="4:10" ht="12.75">
      <c r="D66" s="1" t="s">
        <v>61</v>
      </c>
      <c r="F66" s="7"/>
      <c r="G66" s="25">
        <v>0</v>
      </c>
      <c r="H66" s="11">
        <v>0</v>
      </c>
      <c r="I66" s="82">
        <f t="shared" si="8"/>
        <v>0</v>
      </c>
      <c r="J66" s="16">
        <f t="shared" si="9"/>
        <v>0</v>
      </c>
    </row>
    <row r="67" spans="4:10" ht="12.75">
      <c r="D67" s="1" t="s">
        <v>62</v>
      </c>
      <c r="F67" s="7"/>
      <c r="G67" s="25">
        <v>0</v>
      </c>
      <c r="H67" s="11">
        <v>0</v>
      </c>
      <c r="I67" s="82">
        <f t="shared" si="8"/>
        <v>0</v>
      </c>
      <c r="J67" s="16">
        <f t="shared" si="9"/>
        <v>0</v>
      </c>
    </row>
    <row r="68" spans="4:10" ht="12.75">
      <c r="D68" s="1" t="s">
        <v>78</v>
      </c>
      <c r="F68" s="7"/>
      <c r="G68" s="25">
        <v>0</v>
      </c>
      <c r="H68" s="11">
        <v>0</v>
      </c>
      <c r="I68" s="82">
        <f t="shared" si="8"/>
        <v>0</v>
      </c>
      <c r="J68" s="16">
        <f t="shared" si="9"/>
        <v>0</v>
      </c>
    </row>
    <row r="69" spans="4:10" ht="12.75">
      <c r="D69" s="1" t="s">
        <v>79</v>
      </c>
      <c r="F69" s="7"/>
      <c r="G69" s="25">
        <v>0</v>
      </c>
      <c r="H69" s="11">
        <v>0</v>
      </c>
      <c r="I69" s="82">
        <f t="shared" si="8"/>
        <v>0</v>
      </c>
      <c r="J69" s="16">
        <f t="shared" si="9"/>
        <v>0</v>
      </c>
    </row>
    <row r="70" spans="4:10" ht="12.75">
      <c r="D70" s="1" t="s">
        <v>145</v>
      </c>
      <c r="G70" s="25">
        <v>0</v>
      </c>
      <c r="H70" s="11">
        <v>0</v>
      </c>
      <c r="I70" s="82">
        <f>IF(H70&gt;0,G70,0)</f>
        <v>0</v>
      </c>
      <c r="J70" s="16">
        <f t="shared" si="9"/>
        <v>0</v>
      </c>
    </row>
    <row r="71" spans="4:10" ht="12.75">
      <c r="D71" s="1" t="s">
        <v>17</v>
      </c>
      <c r="G71" s="25">
        <v>0</v>
      </c>
      <c r="H71" s="11">
        <v>0</v>
      </c>
      <c r="I71" s="82">
        <f>IF(H71&gt;0,G71,0)</f>
        <v>0</v>
      </c>
      <c r="J71" s="16">
        <f t="shared" si="9"/>
        <v>0</v>
      </c>
    </row>
    <row r="72" spans="7:10" ht="12.75">
      <c r="G72" s="25">
        <v>0</v>
      </c>
      <c r="H72" s="11">
        <v>0</v>
      </c>
      <c r="I72" s="82">
        <f>IF(H72&gt;0,G72,0)</f>
        <v>0</v>
      </c>
      <c r="J72" s="16">
        <f t="shared" si="9"/>
        <v>0</v>
      </c>
    </row>
    <row r="73" spans="7:10" ht="12.75">
      <c r="G73" s="25">
        <v>0</v>
      </c>
      <c r="H73" s="11">
        <v>0</v>
      </c>
      <c r="I73" s="82">
        <f>IF(H73&gt;0,G73,0)</f>
        <v>0</v>
      </c>
      <c r="J73" s="16">
        <f t="shared" si="9"/>
        <v>0</v>
      </c>
    </row>
    <row r="76" spans="1:11" s="2" customFormat="1" ht="13.5" thickBot="1">
      <c r="A76" s="27" t="s">
        <v>20</v>
      </c>
      <c r="B76" s="27" t="s">
        <v>21</v>
      </c>
      <c r="C76" s="27"/>
      <c r="D76" s="27"/>
      <c r="E76" s="27"/>
      <c r="F76" s="28" t="s">
        <v>63</v>
      </c>
      <c r="G76" s="29"/>
      <c r="H76" s="28"/>
      <c r="I76" s="77">
        <f>SUM(I77:I94)</f>
        <v>0</v>
      </c>
      <c r="J76" s="30">
        <f>SUM(J77:J94)</f>
        <v>0</v>
      </c>
      <c r="K76" s="29"/>
    </row>
    <row r="77" spans="3:10" ht="12.75">
      <c r="C77" s="1" t="s">
        <v>22</v>
      </c>
      <c r="G77" s="25">
        <v>0</v>
      </c>
      <c r="H77" s="11">
        <v>0</v>
      </c>
      <c r="I77" s="82">
        <f>IF(H77&gt;0,G77,0)</f>
        <v>0</v>
      </c>
      <c r="J77" s="16">
        <f aca="true" t="shared" si="10" ref="J77:J88">I77*38</f>
        <v>0</v>
      </c>
    </row>
    <row r="78" spans="3:10" ht="12.75">
      <c r="C78" s="1" t="s">
        <v>23</v>
      </c>
      <c r="G78" s="25">
        <v>0</v>
      </c>
      <c r="H78" s="11">
        <v>0</v>
      </c>
      <c r="I78" s="82">
        <f>IF(H78&gt;0,G78,0)</f>
        <v>0</v>
      </c>
      <c r="J78" s="16">
        <f t="shared" si="10"/>
        <v>0</v>
      </c>
    </row>
    <row r="79" spans="3:10" ht="12.75">
      <c r="C79" s="1" t="s">
        <v>24</v>
      </c>
      <c r="G79" s="25">
        <v>0</v>
      </c>
      <c r="H79" s="11">
        <v>0</v>
      </c>
      <c r="I79" s="82">
        <f>IF(H79&gt;0,G79,0)</f>
        <v>0</v>
      </c>
      <c r="J79" s="16">
        <f t="shared" si="10"/>
        <v>0</v>
      </c>
    </row>
    <row r="80" spans="3:10" ht="12.75">
      <c r="C80" s="1" t="s">
        <v>28</v>
      </c>
      <c r="G80" s="25">
        <v>0</v>
      </c>
      <c r="H80" s="11">
        <v>0</v>
      </c>
      <c r="I80" s="82">
        <f>IF(H80&gt;0,G80,0)</f>
        <v>0</v>
      </c>
      <c r="J80" s="16">
        <f>I80*38</f>
        <v>0</v>
      </c>
    </row>
    <row r="81" spans="3:10" ht="12.75">
      <c r="C81" s="1" t="s">
        <v>80</v>
      </c>
      <c r="G81" s="25">
        <v>0</v>
      </c>
      <c r="H81" s="11">
        <v>0</v>
      </c>
      <c r="I81" s="82">
        <f>IF(H81&gt;0,G81,0)</f>
        <v>0</v>
      </c>
      <c r="J81" s="16">
        <f>I81*38</f>
        <v>0</v>
      </c>
    </row>
    <row r="82" spans="3:10" ht="12.75">
      <c r="C82" s="1" t="s">
        <v>25</v>
      </c>
      <c r="G82" s="25">
        <v>0</v>
      </c>
      <c r="H82" s="11">
        <v>0</v>
      </c>
      <c r="I82" s="78">
        <f>G82*H82</f>
        <v>0</v>
      </c>
      <c r="J82" s="16">
        <f t="shared" si="10"/>
        <v>0</v>
      </c>
    </row>
    <row r="83" spans="3:10" ht="12.75">
      <c r="C83" s="1" t="s">
        <v>26</v>
      </c>
      <c r="G83" s="25">
        <v>0</v>
      </c>
      <c r="H83" s="11">
        <v>0</v>
      </c>
      <c r="I83" s="78">
        <f>G83*H83</f>
        <v>0</v>
      </c>
      <c r="J83" s="16">
        <f t="shared" si="10"/>
        <v>0</v>
      </c>
    </row>
    <row r="84" spans="3:10" ht="12.75">
      <c r="C84" s="1" t="s">
        <v>46</v>
      </c>
      <c r="G84" s="25">
        <v>0</v>
      </c>
      <c r="H84" s="11">
        <v>0</v>
      </c>
      <c r="I84" s="78">
        <f aca="true" t="shared" si="11" ref="I84:I94">G84*H84</f>
        <v>0</v>
      </c>
      <c r="J84" s="16">
        <f t="shared" si="10"/>
        <v>0</v>
      </c>
    </row>
    <row r="85" spans="3:10" ht="12.75">
      <c r="C85" s="1" t="s">
        <v>47</v>
      </c>
      <c r="G85" s="25">
        <v>0</v>
      </c>
      <c r="H85" s="11">
        <v>0</v>
      </c>
      <c r="I85" s="78">
        <f t="shared" si="11"/>
        <v>0</v>
      </c>
      <c r="J85" s="16">
        <f t="shared" si="10"/>
        <v>0</v>
      </c>
    </row>
    <row r="86" spans="3:10" ht="12.75">
      <c r="C86" s="1" t="s">
        <v>111</v>
      </c>
      <c r="G86" s="25">
        <v>0</v>
      </c>
      <c r="H86" s="11">
        <v>0</v>
      </c>
      <c r="I86" s="78">
        <f>G86*H86</f>
        <v>0</v>
      </c>
      <c r="J86" s="16">
        <f t="shared" si="10"/>
        <v>0</v>
      </c>
    </row>
    <row r="87" spans="3:10" ht="12.75">
      <c r="C87" s="1" t="s">
        <v>140</v>
      </c>
      <c r="F87" s="9"/>
      <c r="G87" s="25">
        <v>0</v>
      </c>
      <c r="H87" s="11">
        <v>0</v>
      </c>
      <c r="I87" s="78">
        <f t="shared" si="11"/>
        <v>0</v>
      </c>
      <c r="J87" s="16">
        <f t="shared" si="10"/>
        <v>0</v>
      </c>
    </row>
    <row r="88" spans="3:10" ht="12.75">
      <c r="C88" s="1" t="s">
        <v>56</v>
      </c>
      <c r="F88" s="9" t="s">
        <v>108</v>
      </c>
      <c r="G88" s="25">
        <v>0</v>
      </c>
      <c r="H88" s="11">
        <v>0</v>
      </c>
      <c r="I88" s="78">
        <f t="shared" si="11"/>
        <v>0</v>
      </c>
      <c r="J88" s="16">
        <f t="shared" si="10"/>
        <v>0</v>
      </c>
    </row>
    <row r="89" spans="6:10" ht="12.75">
      <c r="F89" s="9"/>
      <c r="G89" s="25">
        <v>0</v>
      </c>
      <c r="H89" s="11">
        <v>0</v>
      </c>
      <c r="I89" s="78">
        <f t="shared" si="11"/>
        <v>0</v>
      </c>
      <c r="J89" s="16">
        <f aca="true" t="shared" si="12" ref="J89:J94">I89*38</f>
        <v>0</v>
      </c>
    </row>
    <row r="90" spans="6:10" ht="12.75">
      <c r="F90" s="9"/>
      <c r="G90" s="25">
        <v>0</v>
      </c>
      <c r="H90" s="11">
        <v>0</v>
      </c>
      <c r="I90" s="78">
        <f t="shared" si="11"/>
        <v>0</v>
      </c>
      <c r="J90" s="16">
        <f t="shared" si="12"/>
        <v>0</v>
      </c>
    </row>
    <row r="91" spans="6:10" ht="12.75">
      <c r="F91" s="9"/>
      <c r="G91" s="25">
        <v>0</v>
      </c>
      <c r="H91" s="11">
        <v>0</v>
      </c>
      <c r="I91" s="78">
        <f t="shared" si="11"/>
        <v>0</v>
      </c>
      <c r="J91" s="16">
        <f t="shared" si="12"/>
        <v>0</v>
      </c>
    </row>
    <row r="92" spans="6:10" ht="12.75">
      <c r="F92" s="9"/>
      <c r="G92" s="25">
        <v>0</v>
      </c>
      <c r="H92" s="11">
        <v>0</v>
      </c>
      <c r="I92" s="78">
        <f t="shared" si="11"/>
        <v>0</v>
      </c>
      <c r="J92" s="16">
        <f t="shared" si="12"/>
        <v>0</v>
      </c>
    </row>
    <row r="93" spans="6:10" ht="12.75">
      <c r="F93" s="9"/>
      <c r="G93" s="25">
        <v>0</v>
      </c>
      <c r="H93" s="11">
        <v>0</v>
      </c>
      <c r="I93" s="78">
        <f t="shared" si="11"/>
        <v>0</v>
      </c>
      <c r="J93" s="16">
        <f t="shared" si="12"/>
        <v>0</v>
      </c>
    </row>
    <row r="94" spans="7:10" ht="12.75">
      <c r="G94" s="25">
        <v>0</v>
      </c>
      <c r="H94" s="11">
        <v>0</v>
      </c>
      <c r="I94" s="78">
        <f t="shared" si="11"/>
        <v>0</v>
      </c>
      <c r="J94" s="16">
        <f t="shared" si="12"/>
        <v>0</v>
      </c>
    </row>
    <row r="97" spans="1:11" s="2" customFormat="1" ht="13.5" thickBot="1">
      <c r="A97" s="27" t="s">
        <v>29</v>
      </c>
      <c r="B97" s="27" t="s">
        <v>30</v>
      </c>
      <c r="C97" s="27"/>
      <c r="D97" s="27"/>
      <c r="E97" s="27"/>
      <c r="F97" s="28" t="s">
        <v>63</v>
      </c>
      <c r="G97" s="29"/>
      <c r="H97" s="28"/>
      <c r="I97" s="77">
        <f>SUM(I98:I106)</f>
        <v>0</v>
      </c>
      <c r="J97" s="30">
        <f>SUM(J98:J106)</f>
        <v>0</v>
      </c>
      <c r="K97" s="28"/>
    </row>
    <row r="98" spans="3:10" ht="12.75">
      <c r="C98" s="1" t="s">
        <v>31</v>
      </c>
      <c r="G98" s="25">
        <v>0</v>
      </c>
      <c r="H98" s="11">
        <v>0</v>
      </c>
      <c r="I98" s="78">
        <f aca="true" t="shared" si="13" ref="I98:I106">G98*H98</f>
        <v>0</v>
      </c>
      <c r="J98" s="16">
        <f aca="true" t="shared" si="14" ref="J98:J106">I98*38</f>
        <v>0</v>
      </c>
    </row>
    <row r="99" spans="3:10" ht="12.75">
      <c r="C99" s="1" t="s">
        <v>49</v>
      </c>
      <c r="G99" s="25">
        <v>0</v>
      </c>
      <c r="H99" s="11">
        <v>0</v>
      </c>
      <c r="I99" s="78">
        <f t="shared" si="13"/>
        <v>0</v>
      </c>
      <c r="J99" s="16">
        <f t="shared" si="14"/>
        <v>0</v>
      </c>
    </row>
    <row r="100" spans="3:10" ht="12.75">
      <c r="C100" s="1" t="s">
        <v>48</v>
      </c>
      <c r="G100" s="25">
        <v>0</v>
      </c>
      <c r="H100" s="11">
        <v>0</v>
      </c>
      <c r="I100" s="78">
        <f t="shared" si="13"/>
        <v>0</v>
      </c>
      <c r="J100" s="16">
        <f t="shared" si="14"/>
        <v>0</v>
      </c>
    </row>
    <row r="101" spans="3:10" ht="12.75">
      <c r="C101" s="1" t="s">
        <v>32</v>
      </c>
      <c r="G101" s="25">
        <v>0</v>
      </c>
      <c r="H101" s="11">
        <v>0</v>
      </c>
      <c r="I101" s="78">
        <f t="shared" si="13"/>
        <v>0</v>
      </c>
      <c r="J101" s="16">
        <f t="shared" si="14"/>
        <v>0</v>
      </c>
    </row>
    <row r="102" spans="7:10" ht="12.75">
      <c r="G102" s="25">
        <v>0</v>
      </c>
      <c r="H102" s="11">
        <v>0</v>
      </c>
      <c r="I102" s="78">
        <f t="shared" si="13"/>
        <v>0</v>
      </c>
      <c r="J102" s="16">
        <f t="shared" si="14"/>
        <v>0</v>
      </c>
    </row>
    <row r="103" spans="7:10" ht="12.75">
      <c r="G103" s="25">
        <v>0</v>
      </c>
      <c r="H103" s="11">
        <v>0</v>
      </c>
      <c r="I103" s="78">
        <f t="shared" si="13"/>
        <v>0</v>
      </c>
      <c r="J103" s="16">
        <f t="shared" si="14"/>
        <v>0</v>
      </c>
    </row>
    <row r="104" spans="7:10" ht="12.75">
      <c r="G104" s="25">
        <v>0</v>
      </c>
      <c r="H104" s="11">
        <v>0</v>
      </c>
      <c r="I104" s="78">
        <f t="shared" si="13"/>
        <v>0</v>
      </c>
      <c r="J104" s="16">
        <f t="shared" si="14"/>
        <v>0</v>
      </c>
    </row>
    <row r="105" spans="7:10" ht="12.75">
      <c r="G105" s="25">
        <v>0</v>
      </c>
      <c r="H105" s="11">
        <v>0</v>
      </c>
      <c r="I105" s="78">
        <f t="shared" si="13"/>
        <v>0</v>
      </c>
      <c r="J105" s="16">
        <f t="shared" si="14"/>
        <v>0</v>
      </c>
    </row>
    <row r="106" spans="7:10" ht="12.75">
      <c r="G106" s="25">
        <v>0</v>
      </c>
      <c r="H106" s="11">
        <v>0</v>
      </c>
      <c r="I106" s="78">
        <f t="shared" si="13"/>
        <v>0</v>
      </c>
      <c r="J106" s="16">
        <f t="shared" si="14"/>
        <v>0</v>
      </c>
    </row>
    <row r="109" spans="1:11" s="2" customFormat="1" ht="13.5" thickBot="1">
      <c r="A109" s="27" t="s">
        <v>33</v>
      </c>
      <c r="B109" s="27" t="s">
        <v>43</v>
      </c>
      <c r="C109" s="27"/>
      <c r="D109" s="27"/>
      <c r="E109" s="27"/>
      <c r="F109" s="28" t="s">
        <v>63</v>
      </c>
      <c r="G109" s="29"/>
      <c r="H109" s="28"/>
      <c r="I109" s="77">
        <f>SUM(I110:I119)</f>
        <v>0</v>
      </c>
      <c r="J109" s="30">
        <f>SUM(J110:J119)</f>
        <v>0</v>
      </c>
      <c r="K109" s="28"/>
    </row>
    <row r="110" spans="3:10" ht="12.75">
      <c r="C110" s="7" t="s">
        <v>50</v>
      </c>
      <c r="D110" s="1" t="s">
        <v>38</v>
      </c>
      <c r="G110" s="25">
        <v>0</v>
      </c>
      <c r="H110" s="11">
        <v>0</v>
      </c>
      <c r="I110" s="78">
        <f aca="true" t="shared" si="15" ref="I110:I119">G110*H110</f>
        <v>0</v>
      </c>
      <c r="J110" s="16">
        <f aca="true" t="shared" si="16" ref="J110:J119">I110*38</f>
        <v>0</v>
      </c>
    </row>
    <row r="111" spans="4:10" ht="12.75">
      <c r="D111" s="1" t="s">
        <v>39</v>
      </c>
      <c r="G111" s="25">
        <v>0</v>
      </c>
      <c r="H111" s="11">
        <v>0</v>
      </c>
      <c r="I111" s="78">
        <f t="shared" si="15"/>
        <v>0</v>
      </c>
      <c r="J111" s="16">
        <f t="shared" si="16"/>
        <v>0</v>
      </c>
    </row>
    <row r="112" spans="4:10" ht="12.75">
      <c r="D112" s="1" t="s">
        <v>40</v>
      </c>
      <c r="G112" s="25">
        <v>0</v>
      </c>
      <c r="H112" s="11">
        <v>0</v>
      </c>
      <c r="I112" s="78">
        <f t="shared" si="15"/>
        <v>0</v>
      </c>
      <c r="J112" s="16">
        <f t="shared" si="16"/>
        <v>0</v>
      </c>
    </row>
    <row r="113" spans="4:10" ht="12.75">
      <c r="D113" s="1" t="s">
        <v>41</v>
      </c>
      <c r="G113" s="25">
        <v>0</v>
      </c>
      <c r="H113" s="11">
        <v>0</v>
      </c>
      <c r="I113" s="78">
        <f t="shared" si="15"/>
        <v>0</v>
      </c>
      <c r="J113" s="16">
        <f t="shared" si="16"/>
        <v>0</v>
      </c>
    </row>
    <row r="114" spans="4:10" ht="12.75">
      <c r="D114" s="1" t="s">
        <v>42</v>
      </c>
      <c r="G114" s="25">
        <v>0</v>
      </c>
      <c r="H114" s="11">
        <v>0</v>
      </c>
      <c r="I114" s="78">
        <f t="shared" si="15"/>
        <v>0</v>
      </c>
      <c r="J114" s="16">
        <f t="shared" si="16"/>
        <v>0</v>
      </c>
    </row>
    <row r="115" spans="7:10" ht="12.75">
      <c r="G115" s="25">
        <v>0</v>
      </c>
      <c r="H115" s="11">
        <v>0</v>
      </c>
      <c r="I115" s="78">
        <f t="shared" si="15"/>
        <v>0</v>
      </c>
      <c r="J115" s="16">
        <f t="shared" si="16"/>
        <v>0</v>
      </c>
    </row>
    <row r="116" spans="7:10" ht="12.75">
      <c r="G116" s="25">
        <v>0</v>
      </c>
      <c r="H116" s="11">
        <v>0</v>
      </c>
      <c r="I116" s="78">
        <f t="shared" si="15"/>
        <v>0</v>
      </c>
      <c r="J116" s="16">
        <f t="shared" si="16"/>
        <v>0</v>
      </c>
    </row>
    <row r="117" spans="7:10" ht="12.75">
      <c r="G117" s="25">
        <v>0</v>
      </c>
      <c r="H117" s="11">
        <v>0</v>
      </c>
      <c r="I117" s="78">
        <f t="shared" si="15"/>
        <v>0</v>
      </c>
      <c r="J117" s="16">
        <f t="shared" si="16"/>
        <v>0</v>
      </c>
    </row>
    <row r="118" spans="7:10" ht="12.75">
      <c r="G118" s="25">
        <v>0</v>
      </c>
      <c r="H118" s="11">
        <v>0</v>
      </c>
      <c r="I118" s="78">
        <f t="shared" si="15"/>
        <v>0</v>
      </c>
      <c r="J118" s="16">
        <f t="shared" si="16"/>
        <v>0</v>
      </c>
    </row>
    <row r="119" spans="7:10" ht="12.75">
      <c r="G119" s="25">
        <v>0</v>
      </c>
      <c r="H119" s="11">
        <v>0</v>
      </c>
      <c r="I119" s="78">
        <f t="shared" si="15"/>
        <v>0</v>
      </c>
      <c r="J119" s="16">
        <f t="shared" si="16"/>
        <v>0</v>
      </c>
    </row>
    <row r="120" spans="7:10" ht="12.75">
      <c r="G120" s="5"/>
      <c r="J120" s="16"/>
    </row>
    <row r="121" ht="12.75">
      <c r="H121" s="10"/>
    </row>
    <row r="122" spans="1:11" s="2" customFormat="1" ht="13.5" thickBot="1">
      <c r="A122" s="27" t="s">
        <v>37</v>
      </c>
      <c r="B122" s="27" t="s">
        <v>34</v>
      </c>
      <c r="C122" s="27"/>
      <c r="D122" s="27"/>
      <c r="E122" s="27"/>
      <c r="F122" s="28" t="s">
        <v>63</v>
      </c>
      <c r="G122" s="29"/>
      <c r="H122" s="28"/>
      <c r="I122" s="77">
        <f>SUM(I123:I130)</f>
        <v>0</v>
      </c>
      <c r="J122" s="30">
        <f>SUM(J123:J130)</f>
        <v>0</v>
      </c>
      <c r="K122" s="28"/>
    </row>
    <row r="123" spans="3:10" ht="12.75">
      <c r="C123" s="1" t="s">
        <v>35</v>
      </c>
      <c r="G123" s="25">
        <v>0</v>
      </c>
      <c r="H123" s="11">
        <v>0</v>
      </c>
      <c r="I123" s="78">
        <f aca="true" t="shared" si="17" ref="I123:I129">G123*H123</f>
        <v>0</v>
      </c>
      <c r="J123" s="16">
        <f aca="true" t="shared" si="18" ref="J123:J130">I123*38</f>
        <v>0</v>
      </c>
    </row>
    <row r="124" spans="3:10" ht="12.75">
      <c r="C124" s="1" t="s">
        <v>141</v>
      </c>
      <c r="F124" s="9" t="s">
        <v>57</v>
      </c>
      <c r="G124" s="25">
        <v>0</v>
      </c>
      <c r="H124" s="11">
        <v>0</v>
      </c>
      <c r="I124" s="78">
        <f t="shared" si="17"/>
        <v>0</v>
      </c>
      <c r="J124" s="16">
        <f t="shared" si="18"/>
        <v>0</v>
      </c>
    </row>
    <row r="125" spans="3:10" ht="12.75">
      <c r="C125" s="1" t="s">
        <v>36</v>
      </c>
      <c r="G125" s="25">
        <v>0</v>
      </c>
      <c r="H125" s="11">
        <v>0</v>
      </c>
      <c r="I125" s="78">
        <f t="shared" si="17"/>
        <v>0</v>
      </c>
      <c r="J125" s="16">
        <f t="shared" si="18"/>
        <v>0</v>
      </c>
    </row>
    <row r="126" spans="3:10" ht="12.75">
      <c r="C126" s="1" t="s">
        <v>27</v>
      </c>
      <c r="G126" s="25">
        <v>0</v>
      </c>
      <c r="H126" s="11">
        <v>0</v>
      </c>
      <c r="I126" s="78">
        <f>G126*H126</f>
        <v>0</v>
      </c>
      <c r="J126" s="16">
        <f>I126*38</f>
        <v>0</v>
      </c>
    </row>
    <row r="127" spans="3:10" ht="12.75">
      <c r="C127" s="1" t="s">
        <v>6</v>
      </c>
      <c r="G127" s="25">
        <v>0</v>
      </c>
      <c r="H127" s="11">
        <v>0</v>
      </c>
      <c r="I127" s="78">
        <f t="shared" si="17"/>
        <v>0</v>
      </c>
      <c r="J127" s="16">
        <f t="shared" si="18"/>
        <v>0</v>
      </c>
    </row>
    <row r="128" spans="7:10" ht="12.75">
      <c r="G128" s="25">
        <v>0</v>
      </c>
      <c r="H128" s="11">
        <v>0</v>
      </c>
      <c r="I128" s="78">
        <f t="shared" si="17"/>
        <v>0</v>
      </c>
      <c r="J128" s="16">
        <f t="shared" si="18"/>
        <v>0</v>
      </c>
    </row>
    <row r="129" spans="7:10" ht="12.75">
      <c r="G129" s="25">
        <v>0</v>
      </c>
      <c r="H129" s="11">
        <v>0</v>
      </c>
      <c r="I129" s="78">
        <f t="shared" si="17"/>
        <v>0</v>
      </c>
      <c r="J129" s="16">
        <f t="shared" si="18"/>
        <v>0</v>
      </c>
    </row>
    <row r="130" spans="7:10" ht="12.75">
      <c r="G130" s="25">
        <v>0</v>
      </c>
      <c r="H130" s="11">
        <v>0</v>
      </c>
      <c r="I130" s="78">
        <v>0</v>
      </c>
      <c r="J130" s="16">
        <f t="shared" si="18"/>
        <v>0</v>
      </c>
    </row>
    <row r="131" spans="7:10" ht="12.75">
      <c r="G131" s="5"/>
      <c r="J131" s="16"/>
    </row>
  </sheetData>
  <sheetProtection sheet="1" objects="1" scenarios="1"/>
  <mergeCells count="3">
    <mergeCell ref="A1:C1"/>
    <mergeCell ref="A3:C3"/>
    <mergeCell ref="I2:J2"/>
  </mergeCells>
  <printOptions/>
  <pageMargins left="0.78" right="0.41" top="0.88" bottom="0.74" header="0.5118110236220472" footer="0.5118110236220472"/>
  <pageSetup horizontalDpi="600" verticalDpi="600" orientation="landscape" paperSize="9" r:id="rId1"/>
  <headerFooter alignWithMargins="0">
    <oddHeader>&amp;LS24/21So&amp;C&amp;"Arial,Fett"&amp;14Funktionsstunden GHR und So&amp;R&amp;D</oddHeader>
    <oddFooter>&amp;L&amp;8&amp;F&amp;RSeite &amp;P</oddFooter>
  </headerFooter>
  <rowBreaks count="2" manualBreakCount="2">
    <brk id="55" max="255" man="1"/>
    <brk id="10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52"/>
  <sheetViews>
    <sheetView workbookViewId="0" topLeftCell="A1">
      <selection activeCell="A4" sqref="A4"/>
    </sheetView>
  </sheetViews>
  <sheetFormatPr defaultColWidth="11.421875" defaultRowHeight="18" customHeight="1"/>
  <cols>
    <col min="1" max="1" width="3.421875" style="40" customWidth="1"/>
    <col min="2" max="2" width="3.57421875" style="40" customWidth="1"/>
    <col min="3" max="5" width="11.421875" style="40" customWidth="1"/>
    <col min="6" max="6" width="9.7109375" style="40" customWidth="1"/>
    <col min="7" max="7" width="7.7109375" style="40" customWidth="1"/>
    <col min="8" max="8" width="20.57421875" style="43" customWidth="1"/>
    <col min="9" max="9" width="9.7109375" style="46" customWidth="1"/>
    <col min="10" max="16384" width="11.421875" style="40" customWidth="1"/>
  </cols>
  <sheetData>
    <row r="1" spans="2:9" s="71" customFormat="1" ht="25.5" customHeight="1">
      <c r="B1" s="72" t="s">
        <v>99</v>
      </c>
      <c r="H1" s="41"/>
      <c r="I1" s="42"/>
    </row>
    <row r="2" spans="3:9" s="31" customFormat="1" ht="12" customHeight="1">
      <c r="C2" s="70" t="s">
        <v>134</v>
      </c>
      <c r="H2" s="43"/>
      <c r="I2" s="44"/>
    </row>
    <row r="3" spans="3:9" s="31" customFormat="1" ht="12" customHeight="1">
      <c r="C3" s="70" t="s">
        <v>135</v>
      </c>
      <c r="H3" s="43"/>
      <c r="I3" s="44"/>
    </row>
    <row r="4" spans="3:9" s="31" customFormat="1" ht="12" customHeight="1">
      <c r="C4" s="70" t="s">
        <v>103</v>
      </c>
      <c r="H4" s="43"/>
      <c r="I4" s="44"/>
    </row>
    <row r="5" spans="3:9" s="31" customFormat="1" ht="12" customHeight="1">
      <c r="C5" s="70" t="s">
        <v>101</v>
      </c>
      <c r="H5" s="43"/>
      <c r="I5" s="44"/>
    </row>
    <row r="6" spans="3:9" s="31" customFormat="1" ht="12" customHeight="1">
      <c r="C6" s="70" t="s">
        <v>102</v>
      </c>
      <c r="H6" s="43"/>
      <c r="I6" s="44"/>
    </row>
    <row r="7" spans="3:9" s="31" customFormat="1" ht="12" customHeight="1">
      <c r="C7" s="70" t="s">
        <v>100</v>
      </c>
      <c r="H7" s="43"/>
      <c r="I7" s="44"/>
    </row>
    <row r="8" spans="3:9" s="31" customFormat="1" ht="12" customHeight="1">
      <c r="C8" s="70" t="s">
        <v>97</v>
      </c>
      <c r="H8" s="43"/>
      <c r="I8" s="44"/>
    </row>
    <row r="9" spans="3:9" s="31" customFormat="1" ht="12" customHeight="1">
      <c r="C9" s="70" t="s">
        <v>95</v>
      </c>
      <c r="H9" s="43"/>
      <c r="I9" s="45"/>
    </row>
    <row r="10" spans="3:9" s="31" customFormat="1" ht="12" customHeight="1">
      <c r="C10" s="70" t="s">
        <v>98</v>
      </c>
      <c r="H10" s="43"/>
      <c r="I10" s="45"/>
    </row>
    <row r="12" spans="1:9" ht="33" customHeight="1" thickBot="1">
      <c r="A12" s="47" t="s">
        <v>0</v>
      </c>
      <c r="B12" s="47" t="s">
        <v>1</v>
      </c>
      <c r="C12" s="47"/>
      <c r="D12" s="47"/>
      <c r="E12" s="47"/>
      <c r="F12" s="48"/>
      <c r="G12" s="32" t="s">
        <v>110</v>
      </c>
      <c r="H12" s="32" t="s">
        <v>94</v>
      </c>
      <c r="I12" s="32" t="s">
        <v>96</v>
      </c>
    </row>
    <row r="13" spans="1:9" ht="18" customHeight="1">
      <c r="A13" s="58"/>
      <c r="B13" s="58"/>
      <c r="C13" s="67" t="s">
        <v>124</v>
      </c>
      <c r="D13" s="58"/>
      <c r="E13" s="58"/>
      <c r="F13" s="59"/>
      <c r="G13" s="59"/>
      <c r="H13" s="68"/>
      <c r="I13" s="61"/>
    </row>
    <row r="14" spans="1:9" s="66" customFormat="1" ht="18" customHeight="1">
      <c r="A14" s="55"/>
      <c r="B14" s="55"/>
      <c r="C14" s="55"/>
      <c r="D14" s="64" t="s">
        <v>118</v>
      </c>
      <c r="E14" s="55"/>
      <c r="F14" s="57"/>
      <c r="G14" s="57"/>
      <c r="H14" s="56"/>
      <c r="I14" s="53"/>
    </row>
    <row r="15" spans="1:9" s="66" customFormat="1" ht="18" customHeight="1">
      <c r="A15" s="55"/>
      <c r="B15" s="55"/>
      <c r="C15" s="55" t="s">
        <v>203</v>
      </c>
      <c r="D15" s="64"/>
      <c r="E15" s="55"/>
      <c r="F15" s="57"/>
      <c r="G15" s="57"/>
      <c r="H15" s="56"/>
      <c r="I15" s="53"/>
    </row>
    <row r="16" spans="1:9" ht="18" customHeight="1">
      <c r="A16" s="49"/>
      <c r="B16" s="49"/>
      <c r="C16" s="49"/>
      <c r="D16" s="49" t="s">
        <v>2</v>
      </c>
      <c r="E16" s="49"/>
      <c r="F16" s="33"/>
      <c r="G16" s="34">
        <v>20</v>
      </c>
      <c r="H16" s="50" t="s">
        <v>117</v>
      </c>
      <c r="I16" s="53">
        <f>G16*38</f>
        <v>760</v>
      </c>
    </row>
    <row r="17" spans="1:9" ht="18" customHeight="1">
      <c r="A17" s="49"/>
      <c r="B17" s="49"/>
      <c r="C17" s="49"/>
      <c r="D17" s="49" t="s">
        <v>3</v>
      </c>
      <c r="E17" s="49"/>
      <c r="F17" s="33"/>
      <c r="G17" s="34">
        <v>5</v>
      </c>
      <c r="H17" s="50" t="s">
        <v>116</v>
      </c>
      <c r="I17" s="53">
        <f>G17*38</f>
        <v>190</v>
      </c>
    </row>
    <row r="18" spans="1:9" ht="18" customHeight="1">
      <c r="A18" s="49"/>
      <c r="B18" s="49"/>
      <c r="C18" s="49"/>
      <c r="D18" s="49" t="s">
        <v>64</v>
      </c>
      <c r="E18" s="49"/>
      <c r="F18" s="33"/>
      <c r="G18" s="34">
        <v>3</v>
      </c>
      <c r="H18" s="50" t="s">
        <v>90</v>
      </c>
      <c r="I18" s="53">
        <f>G18*38</f>
        <v>114</v>
      </c>
    </row>
    <row r="19" spans="1:9" ht="18" customHeight="1">
      <c r="A19" s="49"/>
      <c r="B19" s="49"/>
      <c r="C19" s="49"/>
      <c r="D19" s="49" t="s">
        <v>130</v>
      </c>
      <c r="E19" s="49"/>
      <c r="F19" s="33"/>
      <c r="G19" s="34"/>
      <c r="H19" s="50" t="s">
        <v>136</v>
      </c>
      <c r="I19" s="53"/>
    </row>
    <row r="20" spans="1:9" ht="18" customHeight="1">
      <c r="A20" s="58"/>
      <c r="B20" s="58"/>
      <c r="C20" s="67" t="s">
        <v>114</v>
      </c>
      <c r="D20" s="58"/>
      <c r="E20" s="58"/>
      <c r="F20" s="59"/>
      <c r="G20" s="22"/>
      <c r="H20" s="69"/>
      <c r="I20" s="65"/>
    </row>
    <row r="21" spans="1:9" s="66" customFormat="1" ht="18" customHeight="1">
      <c r="A21" s="55"/>
      <c r="B21" s="55"/>
      <c r="C21" s="55"/>
      <c r="D21" s="64" t="s">
        <v>115</v>
      </c>
      <c r="E21" s="55"/>
      <c r="F21" s="57"/>
      <c r="G21" s="35"/>
      <c r="H21" s="52"/>
      <c r="I21" s="53"/>
    </row>
    <row r="22" spans="1:9" ht="18" customHeight="1">
      <c r="A22" s="49"/>
      <c r="B22" s="49"/>
      <c r="C22" s="49" t="s">
        <v>4</v>
      </c>
      <c r="D22" s="49"/>
      <c r="E22" s="49"/>
      <c r="F22" s="33"/>
      <c r="G22" s="35">
        <v>7.5</v>
      </c>
      <c r="H22" s="52"/>
      <c r="I22" s="53">
        <f aca="true" t="shared" si="0" ref="I22:I29">G22*38</f>
        <v>285</v>
      </c>
    </row>
    <row r="23" spans="1:9" ht="18" customHeight="1">
      <c r="A23" s="49"/>
      <c r="B23" s="49"/>
      <c r="C23" s="49" t="s">
        <v>5</v>
      </c>
      <c r="D23" s="49"/>
      <c r="E23" s="49"/>
      <c r="F23" s="33"/>
      <c r="G23" s="34">
        <v>6</v>
      </c>
      <c r="H23" s="54"/>
      <c r="I23" s="53">
        <f t="shared" si="0"/>
        <v>228</v>
      </c>
    </row>
    <row r="24" spans="1:9" ht="18" customHeight="1">
      <c r="A24" s="49"/>
      <c r="B24" s="49"/>
      <c r="C24" s="49" t="s">
        <v>133</v>
      </c>
      <c r="D24" s="49"/>
      <c r="E24" s="49"/>
      <c r="F24" s="33"/>
      <c r="G24" s="34">
        <v>1.5</v>
      </c>
      <c r="H24" s="54"/>
      <c r="I24" s="53">
        <f t="shared" si="0"/>
        <v>57</v>
      </c>
    </row>
    <row r="25" spans="1:9" ht="18" customHeight="1">
      <c r="A25" s="49"/>
      <c r="B25" s="49"/>
      <c r="C25" s="49" t="s">
        <v>131</v>
      </c>
      <c r="D25" s="49"/>
      <c r="E25" s="49"/>
      <c r="F25" s="33"/>
      <c r="G25" s="34">
        <v>1.5</v>
      </c>
      <c r="H25" s="54"/>
      <c r="I25" s="53">
        <f>G25*38</f>
        <v>57</v>
      </c>
    </row>
    <row r="26" spans="1:9" ht="18" customHeight="1">
      <c r="A26" s="49"/>
      <c r="B26" s="49"/>
      <c r="C26" s="49" t="s">
        <v>132</v>
      </c>
      <c r="D26" s="49"/>
      <c r="E26" s="49"/>
      <c r="F26" s="33"/>
      <c r="G26" s="34">
        <v>1.5</v>
      </c>
      <c r="H26" s="54"/>
      <c r="I26" s="53">
        <f>G26*38</f>
        <v>57</v>
      </c>
    </row>
    <row r="27" spans="1:9" ht="18" customHeight="1">
      <c r="A27" s="49"/>
      <c r="B27" s="49"/>
      <c r="C27" s="49" t="s">
        <v>202</v>
      </c>
      <c r="D27" s="49"/>
      <c r="E27" s="49"/>
      <c r="F27" s="50" t="s">
        <v>57</v>
      </c>
      <c r="G27" s="34">
        <v>6</v>
      </c>
      <c r="H27" s="54"/>
      <c r="I27" s="53">
        <f t="shared" si="0"/>
        <v>228</v>
      </c>
    </row>
    <row r="28" spans="1:9" ht="18" customHeight="1">
      <c r="A28" s="49"/>
      <c r="B28" s="49"/>
      <c r="C28" s="49" t="s">
        <v>113</v>
      </c>
      <c r="D28" s="49"/>
      <c r="E28" s="49"/>
      <c r="F28" s="50" t="s">
        <v>57</v>
      </c>
      <c r="G28" s="34">
        <v>3</v>
      </c>
      <c r="H28" s="54"/>
      <c r="I28" s="51">
        <f t="shared" si="0"/>
        <v>114</v>
      </c>
    </row>
    <row r="29" spans="1:9" ht="18" customHeight="1">
      <c r="A29" s="49"/>
      <c r="B29" s="49"/>
      <c r="C29" s="49" t="s">
        <v>112</v>
      </c>
      <c r="D29" s="49"/>
      <c r="E29" s="49"/>
      <c r="F29" s="50" t="s">
        <v>57</v>
      </c>
      <c r="G29" s="34">
        <v>1.5</v>
      </c>
      <c r="H29" s="54"/>
      <c r="I29" s="51">
        <f t="shared" si="0"/>
        <v>57</v>
      </c>
    </row>
    <row r="30" spans="1:9" ht="18" customHeight="1">
      <c r="A30" s="20"/>
      <c r="B30" s="20"/>
      <c r="C30" s="20"/>
      <c r="D30" s="20"/>
      <c r="E30" s="20"/>
      <c r="F30" s="21"/>
      <c r="G30" s="36"/>
      <c r="I30" s="44"/>
    </row>
    <row r="31" spans="1:9" ht="18" customHeight="1">
      <c r="A31" s="20"/>
      <c r="B31" s="20"/>
      <c r="C31" s="20"/>
      <c r="D31" s="20"/>
      <c r="E31" s="20"/>
      <c r="F31" s="21"/>
      <c r="G31" s="36"/>
      <c r="I31" s="44"/>
    </row>
    <row r="32" spans="1:9" ht="33" customHeight="1" thickBot="1">
      <c r="A32" s="47" t="s">
        <v>7</v>
      </c>
      <c r="B32" s="47" t="s">
        <v>8</v>
      </c>
      <c r="C32" s="47"/>
      <c r="D32" s="47"/>
      <c r="E32" s="47"/>
      <c r="F32" s="48"/>
      <c r="G32" s="32" t="s">
        <v>110</v>
      </c>
      <c r="H32" s="32" t="s">
        <v>94</v>
      </c>
      <c r="I32" s="32" t="s">
        <v>96</v>
      </c>
    </row>
    <row r="33" spans="1:9" ht="18" customHeight="1">
      <c r="A33" s="55"/>
      <c r="B33" s="55"/>
      <c r="C33" s="55" t="s">
        <v>67</v>
      </c>
      <c r="D33" s="55"/>
      <c r="E33" s="55"/>
      <c r="F33" s="56" t="s">
        <v>58</v>
      </c>
      <c r="G33" s="35">
        <v>3.5</v>
      </c>
      <c r="H33" s="52" t="s">
        <v>104</v>
      </c>
      <c r="I33" s="53">
        <f aca="true" t="shared" si="1" ref="I33:I40">G33*38</f>
        <v>133</v>
      </c>
    </row>
    <row r="34" spans="1:9" ht="18" customHeight="1">
      <c r="A34" s="49"/>
      <c r="B34" s="49"/>
      <c r="C34" s="49" t="s">
        <v>65</v>
      </c>
      <c r="D34" s="49"/>
      <c r="E34" s="49"/>
      <c r="F34" s="33"/>
      <c r="G34" s="34">
        <v>3.5</v>
      </c>
      <c r="H34" s="52" t="s">
        <v>104</v>
      </c>
      <c r="I34" s="53">
        <f t="shared" si="1"/>
        <v>133</v>
      </c>
    </row>
    <row r="35" spans="1:9" ht="18" customHeight="1">
      <c r="A35" s="49"/>
      <c r="B35" s="49"/>
      <c r="C35" s="49" t="s">
        <v>66</v>
      </c>
      <c r="D35" s="49"/>
      <c r="E35" s="49"/>
      <c r="F35" s="33"/>
      <c r="G35" s="34">
        <v>3.5</v>
      </c>
      <c r="H35" s="52" t="s">
        <v>104</v>
      </c>
      <c r="I35" s="53">
        <f t="shared" si="1"/>
        <v>133</v>
      </c>
    </row>
    <row r="36" spans="1:9" ht="18" customHeight="1">
      <c r="A36" s="49"/>
      <c r="B36" s="49"/>
      <c r="C36" s="49" t="s">
        <v>142</v>
      </c>
      <c r="D36" s="49"/>
      <c r="E36" s="49"/>
      <c r="F36" s="33"/>
      <c r="G36" s="34">
        <v>3.5</v>
      </c>
      <c r="H36" s="52" t="s">
        <v>104</v>
      </c>
      <c r="I36" s="53">
        <f t="shared" si="1"/>
        <v>133</v>
      </c>
    </row>
    <row r="37" spans="1:9" ht="18" customHeight="1">
      <c r="A37" s="49"/>
      <c r="B37" s="49"/>
      <c r="C37" s="49" t="s">
        <v>137</v>
      </c>
      <c r="D37" s="49"/>
      <c r="E37" s="49"/>
      <c r="F37" s="33"/>
      <c r="G37" s="34">
        <v>3.5</v>
      </c>
      <c r="H37" s="52" t="s">
        <v>104</v>
      </c>
      <c r="I37" s="53">
        <f>G37*38</f>
        <v>133</v>
      </c>
    </row>
    <row r="38" spans="1:9" ht="18" customHeight="1">
      <c r="A38" s="49"/>
      <c r="B38" s="49"/>
      <c r="C38" s="49" t="s">
        <v>144</v>
      </c>
      <c r="D38" s="49"/>
      <c r="E38" s="49"/>
      <c r="F38" s="33"/>
      <c r="G38" s="34">
        <v>3.5</v>
      </c>
      <c r="H38" s="52" t="s">
        <v>104</v>
      </c>
      <c r="I38" s="53">
        <f>G38*38</f>
        <v>133</v>
      </c>
    </row>
    <row r="39" spans="1:9" ht="18" customHeight="1">
      <c r="A39" s="49"/>
      <c r="B39" s="49"/>
      <c r="C39" s="49" t="s">
        <v>52</v>
      </c>
      <c r="D39" s="49"/>
      <c r="E39" s="49"/>
      <c r="F39" s="50" t="s">
        <v>57</v>
      </c>
      <c r="G39" s="34">
        <v>3.5</v>
      </c>
      <c r="H39" s="52" t="s">
        <v>104</v>
      </c>
      <c r="I39" s="53">
        <f t="shared" si="1"/>
        <v>133</v>
      </c>
    </row>
    <row r="40" spans="1:9" ht="18" customHeight="1">
      <c r="A40" s="49"/>
      <c r="B40" s="49"/>
      <c r="C40" s="49" t="s">
        <v>91</v>
      </c>
      <c r="D40" s="49"/>
      <c r="E40" s="49"/>
      <c r="F40" s="33"/>
      <c r="G40" s="34">
        <v>6</v>
      </c>
      <c r="H40" s="54" t="s">
        <v>93</v>
      </c>
      <c r="I40" s="53">
        <f t="shared" si="1"/>
        <v>228</v>
      </c>
    </row>
    <row r="41" spans="1:9" ht="18" customHeight="1">
      <c r="A41" s="20"/>
      <c r="B41" s="20"/>
      <c r="C41" s="20"/>
      <c r="D41" s="20"/>
      <c r="E41" s="20"/>
      <c r="F41" s="21"/>
      <c r="G41" s="22"/>
      <c r="I41" s="44"/>
    </row>
    <row r="42" spans="1:9" ht="18" customHeight="1">
      <c r="A42" s="20"/>
      <c r="B42" s="20"/>
      <c r="C42" s="20"/>
      <c r="D42" s="20"/>
      <c r="E42" s="20"/>
      <c r="F42" s="21"/>
      <c r="G42" s="22"/>
      <c r="I42" s="44"/>
    </row>
    <row r="43" spans="1:9" ht="33" customHeight="1" thickBot="1">
      <c r="A43" s="47" t="s">
        <v>9</v>
      </c>
      <c r="B43" s="47" t="s">
        <v>10</v>
      </c>
      <c r="C43" s="47"/>
      <c r="D43" s="47"/>
      <c r="E43" s="47"/>
      <c r="F43" s="48"/>
      <c r="G43" s="32" t="s">
        <v>110</v>
      </c>
      <c r="H43" s="32" t="s">
        <v>94</v>
      </c>
      <c r="I43" s="32" t="s">
        <v>96</v>
      </c>
    </row>
    <row r="44" spans="1:9" ht="18" customHeight="1">
      <c r="A44" s="55"/>
      <c r="B44" s="55"/>
      <c r="C44" s="55" t="s">
        <v>11</v>
      </c>
      <c r="D44" s="55"/>
      <c r="E44" s="55"/>
      <c r="F44" s="57"/>
      <c r="G44" s="35">
        <v>0.3</v>
      </c>
      <c r="H44" s="52"/>
      <c r="I44" s="53">
        <f>G44*38</f>
        <v>11.4</v>
      </c>
    </row>
    <row r="45" spans="1:9" ht="18" customHeight="1">
      <c r="A45" s="49"/>
      <c r="B45" s="49"/>
      <c r="C45" s="49" t="s">
        <v>44</v>
      </c>
      <c r="D45" s="49"/>
      <c r="E45" s="49"/>
      <c r="F45" s="33"/>
      <c r="G45" s="34">
        <v>0.3</v>
      </c>
      <c r="H45" s="54"/>
      <c r="I45" s="53">
        <f>G45*38</f>
        <v>11.4</v>
      </c>
    </row>
    <row r="46" spans="1:9" ht="18" customHeight="1">
      <c r="A46" s="49"/>
      <c r="B46" s="49"/>
      <c r="C46" s="49" t="s">
        <v>12</v>
      </c>
      <c r="D46" s="49"/>
      <c r="E46" s="49"/>
      <c r="F46" s="33"/>
      <c r="G46" s="34">
        <v>0.3</v>
      </c>
      <c r="H46" s="54"/>
      <c r="I46" s="53">
        <f>G46*38</f>
        <v>11.4</v>
      </c>
    </row>
    <row r="47" spans="1:9" ht="18" customHeight="1">
      <c r="A47" s="49"/>
      <c r="B47" s="49"/>
      <c r="C47" s="49" t="s">
        <v>53</v>
      </c>
      <c r="D47" s="49"/>
      <c r="E47" s="49"/>
      <c r="F47" s="50"/>
      <c r="G47" s="34">
        <v>0.4</v>
      </c>
      <c r="H47" s="54"/>
      <c r="I47" s="53">
        <f>G47*38</f>
        <v>15.200000000000001</v>
      </c>
    </row>
    <row r="48" spans="1:9" ht="18" customHeight="1">
      <c r="A48" s="49"/>
      <c r="B48" s="49"/>
      <c r="C48" s="49"/>
      <c r="D48" s="49"/>
      <c r="E48" s="49"/>
      <c r="F48" s="50"/>
      <c r="G48" s="34"/>
      <c r="H48" s="54"/>
      <c r="I48" s="51"/>
    </row>
    <row r="49" spans="1:9" ht="18" customHeight="1">
      <c r="A49" s="49"/>
      <c r="B49" s="49"/>
      <c r="C49" s="49"/>
      <c r="D49" s="49"/>
      <c r="E49" s="49"/>
      <c r="F49" s="50"/>
      <c r="G49" s="34"/>
      <c r="H49" s="54"/>
      <c r="I49" s="51"/>
    </row>
    <row r="50" spans="1:9" ht="18" customHeight="1">
      <c r="A50" s="58"/>
      <c r="B50" s="58"/>
      <c r="C50" s="58"/>
      <c r="D50" s="58"/>
      <c r="E50" s="58"/>
      <c r="F50" s="59"/>
      <c r="G50" s="37"/>
      <c r="H50" s="60"/>
      <c r="I50" s="61"/>
    </row>
    <row r="51" spans="1:9" ht="18" customHeight="1">
      <c r="A51" s="20"/>
      <c r="B51" s="20"/>
      <c r="C51" s="20"/>
      <c r="D51" s="20"/>
      <c r="E51" s="20"/>
      <c r="F51" s="21"/>
      <c r="G51" s="22"/>
      <c r="I51" s="44"/>
    </row>
    <row r="52" spans="1:9" ht="33" customHeight="1" thickBot="1">
      <c r="A52" s="47" t="s">
        <v>13</v>
      </c>
      <c r="B52" s="47" t="s">
        <v>105</v>
      </c>
      <c r="C52" s="47"/>
      <c r="D52" s="47"/>
      <c r="E52" s="47"/>
      <c r="F52" s="48"/>
      <c r="G52" s="32" t="s">
        <v>110</v>
      </c>
      <c r="H52" s="32" t="s">
        <v>94</v>
      </c>
      <c r="I52" s="32" t="s">
        <v>96</v>
      </c>
    </row>
    <row r="53" spans="1:9" ht="18" customHeight="1">
      <c r="A53" s="55"/>
      <c r="B53" s="55"/>
      <c r="C53" s="55" t="s">
        <v>45</v>
      </c>
      <c r="D53" s="55"/>
      <c r="E53" s="55"/>
      <c r="F53" s="57"/>
      <c r="G53" s="35">
        <v>0.2</v>
      </c>
      <c r="H53" s="52" t="s">
        <v>92</v>
      </c>
      <c r="I53" s="53">
        <f>G53*38</f>
        <v>7.6000000000000005</v>
      </c>
    </row>
    <row r="54" spans="1:9" ht="18" customHeight="1">
      <c r="A54" s="49"/>
      <c r="B54" s="49"/>
      <c r="C54" s="49" t="s">
        <v>109</v>
      </c>
      <c r="D54" s="49"/>
      <c r="E54" s="49"/>
      <c r="F54" s="50" t="s">
        <v>57</v>
      </c>
      <c r="G54" s="34">
        <v>0.75</v>
      </c>
      <c r="H54" s="54" t="s">
        <v>138</v>
      </c>
      <c r="I54" s="53">
        <f>G54*38</f>
        <v>28.5</v>
      </c>
    </row>
    <row r="55" spans="1:9" ht="18" customHeight="1">
      <c r="A55" s="49"/>
      <c r="B55" s="49"/>
      <c r="C55" s="49" t="s">
        <v>71</v>
      </c>
      <c r="D55" s="49"/>
      <c r="E55" s="49"/>
      <c r="F55" s="50"/>
      <c r="G55" s="34"/>
      <c r="H55" s="54"/>
      <c r="I55" s="51"/>
    </row>
    <row r="56" spans="1:9" ht="18" customHeight="1">
      <c r="A56" s="49"/>
      <c r="B56" s="49"/>
      <c r="C56" s="49"/>
      <c r="D56" s="49" t="s">
        <v>68</v>
      </c>
      <c r="E56" s="49"/>
      <c r="F56" s="50"/>
      <c r="G56" s="34">
        <v>0.75</v>
      </c>
      <c r="H56" s="54" t="s">
        <v>138</v>
      </c>
      <c r="I56" s="53">
        <f>G56*38</f>
        <v>28.5</v>
      </c>
    </row>
    <row r="57" spans="1:9" ht="18" customHeight="1">
      <c r="A57" s="49"/>
      <c r="B57" s="49"/>
      <c r="C57" s="49"/>
      <c r="D57" s="49" t="s">
        <v>69</v>
      </c>
      <c r="E57" s="49"/>
      <c r="F57" s="50"/>
      <c r="G57" s="34">
        <v>0.75</v>
      </c>
      <c r="H57" s="54" t="s">
        <v>138</v>
      </c>
      <c r="I57" s="53">
        <f>G57*38</f>
        <v>28.5</v>
      </c>
    </row>
    <row r="58" spans="1:9" ht="18" customHeight="1">
      <c r="A58" s="49"/>
      <c r="B58" s="49"/>
      <c r="C58" s="49"/>
      <c r="D58" s="49" t="s">
        <v>70</v>
      </c>
      <c r="E58" s="49"/>
      <c r="F58" s="50"/>
      <c r="G58" s="34">
        <v>0.75</v>
      </c>
      <c r="H58" s="54" t="s">
        <v>138</v>
      </c>
      <c r="I58" s="53">
        <f>G58*38</f>
        <v>28.5</v>
      </c>
    </row>
    <row r="60" spans="1:9" ht="18" customHeight="1">
      <c r="A60" s="49"/>
      <c r="B60" s="49"/>
      <c r="C60" s="49"/>
      <c r="D60" s="49"/>
      <c r="E60" s="49"/>
      <c r="F60" s="50"/>
      <c r="G60" s="34"/>
      <c r="H60" s="54"/>
      <c r="I60" s="51"/>
    </row>
    <row r="61" spans="1:9" ht="18" customHeight="1">
      <c r="A61" s="49"/>
      <c r="B61" s="49"/>
      <c r="C61" s="49"/>
      <c r="D61" s="49"/>
      <c r="E61" s="49"/>
      <c r="F61" s="50"/>
      <c r="G61" s="34"/>
      <c r="H61" s="54"/>
      <c r="I61" s="51"/>
    </row>
    <row r="62" spans="1:9" ht="18" customHeight="1">
      <c r="A62" s="49"/>
      <c r="B62" s="49"/>
      <c r="C62" s="49"/>
      <c r="D62" s="49"/>
      <c r="E62" s="49"/>
      <c r="F62" s="50"/>
      <c r="G62" s="34"/>
      <c r="H62" s="54"/>
      <c r="I62" s="51"/>
    </row>
    <row r="63" ht="18" customHeight="1">
      <c r="G63" s="34"/>
    </row>
    <row r="64" spans="1:9" ht="18" customHeight="1">
      <c r="A64" s="58"/>
      <c r="B64" s="58"/>
      <c r="C64" s="58"/>
      <c r="D64" s="58"/>
      <c r="E64" s="58"/>
      <c r="F64" s="59"/>
      <c r="G64" s="38"/>
      <c r="H64" s="60"/>
      <c r="I64" s="61"/>
    </row>
    <row r="65" spans="1:9" ht="18" customHeight="1">
      <c r="A65" s="20"/>
      <c r="B65" s="20"/>
      <c r="C65" s="20"/>
      <c r="D65" s="20"/>
      <c r="E65" s="20"/>
      <c r="F65" s="21"/>
      <c r="G65" s="36"/>
      <c r="I65" s="44"/>
    </row>
    <row r="66" spans="1:9" ht="33" customHeight="1" thickBot="1">
      <c r="A66" s="47" t="s">
        <v>14</v>
      </c>
      <c r="B66" s="47" t="s">
        <v>15</v>
      </c>
      <c r="C66" s="47"/>
      <c r="D66" s="47"/>
      <c r="E66" s="47"/>
      <c r="F66" s="48"/>
      <c r="G66" s="32" t="s">
        <v>110</v>
      </c>
      <c r="H66" s="32" t="s">
        <v>94</v>
      </c>
      <c r="I66" s="32" t="s">
        <v>96</v>
      </c>
    </row>
    <row r="67" spans="1:9" ht="18" customHeight="1">
      <c r="A67" s="49"/>
      <c r="B67" s="49"/>
      <c r="C67" s="49" t="s">
        <v>55</v>
      </c>
      <c r="D67" s="49"/>
      <c r="E67" s="49"/>
      <c r="F67" s="33"/>
      <c r="G67" s="34">
        <v>0.5</v>
      </c>
      <c r="H67" s="54"/>
      <c r="I67" s="53">
        <f>G67*38</f>
        <v>19</v>
      </c>
    </row>
    <row r="68" spans="1:9" ht="18" customHeight="1">
      <c r="A68" s="49"/>
      <c r="B68" s="49"/>
      <c r="C68" s="49" t="s">
        <v>18</v>
      </c>
      <c r="D68" s="49"/>
      <c r="E68" s="49"/>
      <c r="F68" s="33"/>
      <c r="G68" s="34">
        <v>1</v>
      </c>
      <c r="H68" s="54"/>
      <c r="I68" s="53">
        <f>G68*38</f>
        <v>38</v>
      </c>
    </row>
    <row r="69" spans="1:9" ht="18" customHeight="1">
      <c r="A69" s="49"/>
      <c r="B69" s="49"/>
      <c r="C69" s="49" t="s">
        <v>19</v>
      </c>
      <c r="D69" s="49"/>
      <c r="E69" s="49"/>
      <c r="F69" s="33"/>
      <c r="G69" s="34">
        <v>0.2</v>
      </c>
      <c r="H69" s="54"/>
      <c r="I69" s="53">
        <f>G69*38</f>
        <v>7.6000000000000005</v>
      </c>
    </row>
    <row r="70" spans="1:9" ht="18" customHeight="1">
      <c r="A70" s="55"/>
      <c r="B70" s="55"/>
      <c r="C70" s="55" t="s">
        <v>106</v>
      </c>
      <c r="D70" s="55"/>
      <c r="E70" s="55"/>
      <c r="F70" s="62"/>
      <c r="G70" s="35"/>
      <c r="H70" s="52"/>
      <c r="I70" s="53"/>
    </row>
    <row r="71" spans="1:9" ht="18" customHeight="1">
      <c r="A71" s="49"/>
      <c r="B71" s="49"/>
      <c r="C71" s="63" t="s">
        <v>50</v>
      </c>
      <c r="D71" s="49" t="s">
        <v>107</v>
      </c>
      <c r="E71" s="49"/>
      <c r="F71" s="63"/>
      <c r="G71" s="34">
        <v>0.5</v>
      </c>
      <c r="H71" s="54"/>
      <c r="I71" s="53">
        <f>G71*38</f>
        <v>19</v>
      </c>
    </row>
    <row r="72" spans="1:9" ht="18" customHeight="1">
      <c r="A72" s="49"/>
      <c r="B72" s="49"/>
      <c r="C72" s="49"/>
      <c r="D72" s="49" t="s">
        <v>17</v>
      </c>
      <c r="E72" s="49"/>
      <c r="F72" s="33"/>
      <c r="G72" s="34">
        <v>0.5</v>
      </c>
      <c r="H72" s="54"/>
      <c r="I72" s="51">
        <f>G72*38</f>
        <v>19</v>
      </c>
    </row>
    <row r="73" spans="1:9" ht="18" customHeight="1">
      <c r="A73" s="49"/>
      <c r="B73" s="49"/>
      <c r="C73" s="49"/>
      <c r="D73" s="49"/>
      <c r="E73" s="49"/>
      <c r="F73" s="33"/>
      <c r="G73" s="34"/>
      <c r="H73" s="54"/>
      <c r="I73" s="51"/>
    </row>
    <row r="74" spans="1:9" ht="18" customHeight="1">
      <c r="A74" s="49"/>
      <c r="B74" s="49"/>
      <c r="C74" s="49"/>
      <c r="D74" s="49"/>
      <c r="E74" s="49"/>
      <c r="F74" s="33"/>
      <c r="G74" s="34"/>
      <c r="H74" s="54"/>
      <c r="I74" s="51"/>
    </row>
    <row r="75" spans="1:9" ht="18" customHeight="1">
      <c r="A75" s="49"/>
      <c r="B75" s="49"/>
      <c r="C75" s="49"/>
      <c r="D75" s="49"/>
      <c r="E75" s="49"/>
      <c r="F75" s="33"/>
      <c r="G75" s="34"/>
      <c r="H75" s="54"/>
      <c r="I75" s="51"/>
    </row>
    <row r="76" spans="1:9" ht="18" customHeight="1">
      <c r="A76" s="49"/>
      <c r="B76" s="49"/>
      <c r="C76" s="49"/>
      <c r="D76" s="49"/>
      <c r="E76" s="49"/>
      <c r="F76" s="33"/>
      <c r="G76" s="34"/>
      <c r="H76" s="54"/>
      <c r="I76" s="51"/>
    </row>
    <row r="77" spans="1:9" ht="18" customHeight="1">
      <c r="A77" s="49"/>
      <c r="B77" s="49"/>
      <c r="C77" s="49"/>
      <c r="D77" s="49"/>
      <c r="E77" s="49"/>
      <c r="F77" s="33"/>
      <c r="G77" s="34"/>
      <c r="H77" s="54"/>
      <c r="I77" s="51"/>
    </row>
    <row r="78" spans="1:9" ht="18" customHeight="1">
      <c r="A78" s="58"/>
      <c r="B78" s="58"/>
      <c r="C78" s="58"/>
      <c r="D78" s="58"/>
      <c r="E78" s="58"/>
      <c r="F78" s="59"/>
      <c r="G78" s="38"/>
      <c r="H78" s="60"/>
      <c r="I78" s="61"/>
    </row>
    <row r="79" spans="1:9" ht="18" customHeight="1">
      <c r="A79" s="20"/>
      <c r="B79" s="20"/>
      <c r="C79" s="20"/>
      <c r="D79" s="20"/>
      <c r="E79" s="20"/>
      <c r="F79" s="21"/>
      <c r="G79" s="36"/>
      <c r="I79" s="44"/>
    </row>
    <row r="80" spans="1:9" ht="33" customHeight="1" thickBot="1">
      <c r="A80" s="47" t="s">
        <v>20</v>
      </c>
      <c r="B80" s="47" t="s">
        <v>21</v>
      </c>
      <c r="C80" s="47"/>
      <c r="D80" s="47"/>
      <c r="E80" s="47"/>
      <c r="F80" s="48"/>
      <c r="G80" s="32" t="s">
        <v>110</v>
      </c>
      <c r="H80" s="32" t="s">
        <v>94</v>
      </c>
      <c r="I80" s="32" t="s">
        <v>96</v>
      </c>
    </row>
    <row r="81" spans="1:9" ht="18" customHeight="1">
      <c r="A81" s="55"/>
      <c r="B81" s="55"/>
      <c r="C81" s="55" t="s">
        <v>22</v>
      </c>
      <c r="D81" s="55"/>
      <c r="E81" s="55"/>
      <c r="F81" s="57"/>
      <c r="G81" s="35">
        <v>0.5</v>
      </c>
      <c r="H81" s="52" t="s">
        <v>138</v>
      </c>
      <c r="I81" s="53">
        <f aca="true" t="shared" si="2" ref="I81:I91">G81*38</f>
        <v>19</v>
      </c>
    </row>
    <row r="82" spans="1:9" ht="18" customHeight="1">
      <c r="A82" s="49"/>
      <c r="B82" s="49"/>
      <c r="C82" s="49" t="s">
        <v>23</v>
      </c>
      <c r="D82" s="49"/>
      <c r="E82" s="49"/>
      <c r="F82" s="50" t="s">
        <v>139</v>
      </c>
      <c r="G82" s="34">
        <v>1</v>
      </c>
      <c r="H82" s="52" t="s">
        <v>138</v>
      </c>
      <c r="I82" s="53">
        <f t="shared" si="2"/>
        <v>38</v>
      </c>
    </row>
    <row r="83" spans="1:9" ht="18" customHeight="1">
      <c r="A83" s="49"/>
      <c r="B83" s="49"/>
      <c r="C83" s="49" t="s">
        <v>24</v>
      </c>
      <c r="D83" s="49"/>
      <c r="E83" s="49"/>
      <c r="F83" s="33"/>
      <c r="G83" s="34">
        <v>0.75</v>
      </c>
      <c r="H83" s="54" t="s">
        <v>138</v>
      </c>
      <c r="I83" s="53">
        <f t="shared" si="2"/>
        <v>28.5</v>
      </c>
    </row>
    <row r="84" spans="1:9" ht="18" customHeight="1">
      <c r="A84" s="49"/>
      <c r="B84" s="49"/>
      <c r="C84" s="49" t="s">
        <v>28</v>
      </c>
      <c r="D84" s="49"/>
      <c r="E84" s="49"/>
      <c r="F84" s="33"/>
      <c r="G84" s="34">
        <v>0.5</v>
      </c>
      <c r="H84" s="54"/>
      <c r="I84" s="53">
        <f t="shared" si="2"/>
        <v>19</v>
      </c>
    </row>
    <row r="85" spans="1:9" ht="18" customHeight="1">
      <c r="A85" s="49"/>
      <c r="B85" s="49"/>
      <c r="C85" s="49" t="s">
        <v>80</v>
      </c>
      <c r="D85" s="49"/>
      <c r="E85" s="49"/>
      <c r="F85" s="33"/>
      <c r="G85" s="34">
        <v>1</v>
      </c>
      <c r="H85" s="54"/>
      <c r="I85" s="53">
        <f t="shared" si="2"/>
        <v>38</v>
      </c>
    </row>
    <row r="86" spans="1:9" ht="18" customHeight="1">
      <c r="A86" s="49"/>
      <c r="B86" s="49"/>
      <c r="C86" s="49" t="s">
        <v>25</v>
      </c>
      <c r="D86" s="49"/>
      <c r="E86" s="49"/>
      <c r="F86" s="33"/>
      <c r="G86" s="34">
        <v>1.5</v>
      </c>
      <c r="H86" s="54"/>
      <c r="I86" s="53">
        <f t="shared" si="2"/>
        <v>57</v>
      </c>
    </row>
    <row r="87" spans="1:9" ht="18" customHeight="1">
      <c r="A87" s="49"/>
      <c r="B87" s="49"/>
      <c r="C87" s="49" t="s">
        <v>26</v>
      </c>
      <c r="D87" s="49"/>
      <c r="E87" s="49"/>
      <c r="F87" s="33"/>
      <c r="G87" s="34">
        <v>0.2</v>
      </c>
      <c r="H87" s="54"/>
      <c r="I87" s="53">
        <f t="shared" si="2"/>
        <v>7.6000000000000005</v>
      </c>
    </row>
    <row r="88" spans="1:9" ht="18" customHeight="1">
      <c r="A88" s="49"/>
      <c r="B88" s="49"/>
      <c r="C88" s="49" t="s">
        <v>46</v>
      </c>
      <c r="D88" s="49"/>
      <c r="E88" s="49"/>
      <c r="F88" s="33"/>
      <c r="G88" s="34">
        <v>1</v>
      </c>
      <c r="H88" s="54"/>
      <c r="I88" s="53">
        <f t="shared" si="2"/>
        <v>38</v>
      </c>
    </row>
    <row r="89" spans="1:9" ht="18" customHeight="1">
      <c r="A89" s="49"/>
      <c r="B89" s="49"/>
      <c r="C89" s="49" t="s">
        <v>47</v>
      </c>
      <c r="D89" s="49"/>
      <c r="E89" s="49"/>
      <c r="F89" s="33"/>
      <c r="G89" s="34">
        <v>1</v>
      </c>
      <c r="H89" s="54"/>
      <c r="I89" s="53">
        <f t="shared" si="2"/>
        <v>38</v>
      </c>
    </row>
    <row r="90" spans="1:9" ht="18" customHeight="1">
      <c r="A90" s="49"/>
      <c r="B90" s="49"/>
      <c r="C90" s="49" t="s">
        <v>111</v>
      </c>
      <c r="D90" s="49"/>
      <c r="E90" s="49"/>
      <c r="F90" s="33"/>
      <c r="G90" s="34">
        <v>1</v>
      </c>
      <c r="H90" s="54"/>
      <c r="I90" s="53">
        <f>G90*38</f>
        <v>38</v>
      </c>
    </row>
    <row r="91" spans="1:9" ht="18" customHeight="1">
      <c r="A91" s="49"/>
      <c r="B91" s="49"/>
      <c r="C91" s="49" t="s">
        <v>140</v>
      </c>
      <c r="D91" s="49"/>
      <c r="E91" s="49"/>
      <c r="F91" s="50"/>
      <c r="G91" s="34">
        <v>0.5</v>
      </c>
      <c r="H91" s="54"/>
      <c r="I91" s="53">
        <f t="shared" si="2"/>
        <v>19</v>
      </c>
    </row>
    <row r="92" spans="1:9" ht="18" customHeight="1">
      <c r="A92" s="49"/>
      <c r="B92" s="49"/>
      <c r="C92" s="49" t="s">
        <v>56</v>
      </c>
      <c r="D92" s="49"/>
      <c r="E92" s="49"/>
      <c r="F92" s="50" t="s">
        <v>108</v>
      </c>
      <c r="G92" s="34">
        <v>0.5</v>
      </c>
      <c r="H92" s="54"/>
      <c r="I92" s="53">
        <f>G92*38</f>
        <v>19</v>
      </c>
    </row>
    <row r="93" spans="1:9" ht="18" customHeight="1">
      <c r="A93" s="49"/>
      <c r="B93" s="49"/>
      <c r="C93" s="49"/>
      <c r="D93" s="49"/>
      <c r="E93" s="49"/>
      <c r="F93" s="50"/>
      <c r="G93" s="34"/>
      <c r="H93" s="54"/>
      <c r="I93" s="51"/>
    </row>
    <row r="94" spans="1:9" ht="18" customHeight="1">
      <c r="A94" s="49"/>
      <c r="B94" s="49"/>
      <c r="C94" s="49"/>
      <c r="D94" s="49"/>
      <c r="E94" s="49"/>
      <c r="F94" s="50"/>
      <c r="G94" s="34"/>
      <c r="H94" s="54"/>
      <c r="I94" s="51"/>
    </row>
    <row r="95" spans="1:9" ht="18" customHeight="1">
      <c r="A95" s="49"/>
      <c r="B95" s="49"/>
      <c r="C95" s="49"/>
      <c r="D95" s="49"/>
      <c r="E95" s="49"/>
      <c r="F95" s="50"/>
      <c r="G95" s="34"/>
      <c r="H95" s="54"/>
      <c r="I95" s="51"/>
    </row>
    <row r="96" spans="1:9" ht="18" customHeight="1">
      <c r="A96" s="49"/>
      <c r="B96" s="49"/>
      <c r="C96" s="49"/>
      <c r="D96" s="49"/>
      <c r="E96" s="49"/>
      <c r="F96" s="50"/>
      <c r="G96" s="34"/>
      <c r="H96" s="54"/>
      <c r="I96" s="51"/>
    </row>
    <row r="97" spans="1:9" ht="18" customHeight="1">
      <c r="A97" s="49"/>
      <c r="B97" s="49"/>
      <c r="C97" s="49"/>
      <c r="D97" s="49"/>
      <c r="E97" s="49"/>
      <c r="F97" s="33"/>
      <c r="G97" s="34"/>
      <c r="H97" s="54"/>
      <c r="I97" s="51"/>
    </row>
    <row r="98" spans="1:9" ht="18" customHeight="1">
      <c r="A98" s="58"/>
      <c r="B98" s="58"/>
      <c r="C98" s="58"/>
      <c r="D98" s="58"/>
      <c r="E98" s="58"/>
      <c r="F98" s="59"/>
      <c r="G98" s="38"/>
      <c r="H98" s="60"/>
      <c r="I98" s="61"/>
    </row>
    <row r="99" spans="1:9" ht="18" customHeight="1">
      <c r="A99" s="20"/>
      <c r="B99" s="20"/>
      <c r="C99" s="20"/>
      <c r="D99" s="20"/>
      <c r="E99" s="20"/>
      <c r="F99" s="21"/>
      <c r="G99" s="36"/>
      <c r="I99" s="44"/>
    </row>
    <row r="100" spans="1:9" ht="33" customHeight="1" thickBot="1">
      <c r="A100" s="47" t="s">
        <v>29</v>
      </c>
      <c r="B100" s="47" t="s">
        <v>30</v>
      </c>
      <c r="C100" s="47"/>
      <c r="D100" s="47"/>
      <c r="E100" s="47"/>
      <c r="F100" s="48"/>
      <c r="G100" s="32" t="s">
        <v>110</v>
      </c>
      <c r="H100" s="32" t="s">
        <v>94</v>
      </c>
      <c r="I100" s="32" t="s">
        <v>96</v>
      </c>
    </row>
    <row r="101" spans="1:9" ht="18" customHeight="1">
      <c r="A101" s="55"/>
      <c r="B101" s="55"/>
      <c r="C101" s="55" t="s">
        <v>31</v>
      </c>
      <c r="D101" s="55"/>
      <c r="E101" s="55"/>
      <c r="F101" s="57"/>
      <c r="G101" s="35">
        <v>0.75</v>
      </c>
      <c r="H101" s="52"/>
      <c r="I101" s="53">
        <f>G101*38</f>
        <v>28.5</v>
      </c>
    </row>
    <row r="102" spans="1:9" ht="18" customHeight="1">
      <c r="A102" s="49"/>
      <c r="B102" s="49"/>
      <c r="C102" s="49" t="s">
        <v>49</v>
      </c>
      <c r="D102" s="49"/>
      <c r="E102" s="49"/>
      <c r="F102" s="33"/>
      <c r="G102" s="34">
        <v>0.5</v>
      </c>
      <c r="H102" s="52"/>
      <c r="I102" s="53">
        <f>G102*38</f>
        <v>19</v>
      </c>
    </row>
    <row r="103" spans="1:9" ht="18" customHeight="1">
      <c r="A103" s="49"/>
      <c r="B103" s="49"/>
      <c r="C103" s="49" t="s">
        <v>48</v>
      </c>
      <c r="D103" s="49"/>
      <c r="E103" s="49"/>
      <c r="F103" s="33"/>
      <c r="G103" s="34">
        <v>0.5</v>
      </c>
      <c r="H103" s="52"/>
      <c r="I103" s="53">
        <f>G103*38</f>
        <v>19</v>
      </c>
    </row>
    <row r="104" spans="1:9" ht="18" customHeight="1">
      <c r="A104" s="49"/>
      <c r="B104" s="49"/>
      <c r="C104" s="49" t="s">
        <v>32</v>
      </c>
      <c r="D104" s="49"/>
      <c r="E104" s="49"/>
      <c r="F104" s="33"/>
      <c r="G104" s="34">
        <v>0.5</v>
      </c>
      <c r="H104" s="52"/>
      <c r="I104" s="53">
        <f>G104*38</f>
        <v>19</v>
      </c>
    </row>
    <row r="105" spans="1:9" ht="18" customHeight="1">
      <c r="A105" s="49"/>
      <c r="B105" s="49"/>
      <c r="C105" s="49"/>
      <c r="D105" s="49"/>
      <c r="E105" s="49"/>
      <c r="F105" s="33"/>
      <c r="G105" s="34"/>
      <c r="H105" s="54"/>
      <c r="I105" s="51"/>
    </row>
    <row r="106" spans="1:9" ht="18" customHeight="1">
      <c r="A106" s="49"/>
      <c r="B106" s="49"/>
      <c r="C106" s="49"/>
      <c r="D106" s="49"/>
      <c r="E106" s="49"/>
      <c r="F106" s="33"/>
      <c r="G106" s="34"/>
      <c r="H106" s="54"/>
      <c r="I106" s="51"/>
    </row>
    <row r="107" spans="1:9" ht="18" customHeight="1">
      <c r="A107" s="49"/>
      <c r="B107" s="49"/>
      <c r="C107" s="49"/>
      <c r="D107" s="49"/>
      <c r="E107" s="49"/>
      <c r="F107" s="33"/>
      <c r="G107" s="34"/>
      <c r="H107" s="54"/>
      <c r="I107" s="51"/>
    </row>
    <row r="108" spans="1:9" ht="18" customHeight="1">
      <c r="A108" s="49"/>
      <c r="B108" s="49"/>
      <c r="C108" s="49"/>
      <c r="D108" s="49"/>
      <c r="E108" s="49"/>
      <c r="F108" s="33"/>
      <c r="G108" s="34"/>
      <c r="H108" s="54"/>
      <c r="I108" s="51"/>
    </row>
    <row r="109" spans="1:9" ht="18" customHeight="1">
      <c r="A109" s="49"/>
      <c r="B109" s="49"/>
      <c r="C109" s="49"/>
      <c r="D109" s="49"/>
      <c r="E109" s="49"/>
      <c r="F109" s="33"/>
      <c r="G109" s="34"/>
      <c r="H109" s="54"/>
      <c r="I109" s="51"/>
    </row>
    <row r="110" spans="1:9" ht="18" customHeight="1">
      <c r="A110" s="58"/>
      <c r="B110" s="58"/>
      <c r="C110" s="58"/>
      <c r="D110" s="58"/>
      <c r="E110" s="58"/>
      <c r="F110" s="59"/>
      <c r="G110" s="38"/>
      <c r="H110" s="60"/>
      <c r="I110" s="61"/>
    </row>
    <row r="111" spans="1:9" ht="18" customHeight="1">
      <c r="A111" s="20"/>
      <c r="B111" s="20"/>
      <c r="C111" s="20"/>
      <c r="D111" s="20"/>
      <c r="E111" s="20"/>
      <c r="F111" s="21"/>
      <c r="G111" s="36"/>
      <c r="I111" s="44"/>
    </row>
    <row r="112" spans="1:9" ht="33" customHeight="1" thickBot="1">
      <c r="A112" s="47" t="s">
        <v>33</v>
      </c>
      <c r="B112" s="47" t="s">
        <v>43</v>
      </c>
      <c r="C112" s="47"/>
      <c r="D112" s="47"/>
      <c r="E112" s="47"/>
      <c r="F112" s="48"/>
      <c r="G112" s="32" t="s">
        <v>110</v>
      </c>
      <c r="H112" s="32" t="s">
        <v>94</v>
      </c>
      <c r="I112" s="32" t="s">
        <v>96</v>
      </c>
    </row>
    <row r="113" spans="1:9" ht="18" customHeight="1">
      <c r="A113" s="55"/>
      <c r="B113" s="55"/>
      <c r="C113" s="62" t="s">
        <v>50</v>
      </c>
      <c r="D113" s="55" t="s">
        <v>38</v>
      </c>
      <c r="E113" s="55"/>
      <c r="F113" s="57"/>
      <c r="G113" s="35">
        <v>0.5</v>
      </c>
      <c r="H113" s="52"/>
      <c r="I113" s="53">
        <f>G113*38</f>
        <v>19</v>
      </c>
    </row>
    <row r="114" spans="1:9" ht="18" customHeight="1">
      <c r="A114" s="49"/>
      <c r="B114" s="49"/>
      <c r="C114" s="49"/>
      <c r="D114" s="49" t="s">
        <v>39</v>
      </c>
      <c r="E114" s="49"/>
      <c r="F114" s="33"/>
      <c r="G114" s="34">
        <v>0.5</v>
      </c>
      <c r="H114" s="52"/>
      <c r="I114" s="53">
        <f>G114*38</f>
        <v>19</v>
      </c>
    </row>
    <row r="115" spans="1:9" ht="18" customHeight="1">
      <c r="A115" s="49"/>
      <c r="B115" s="49"/>
      <c r="C115" s="49"/>
      <c r="D115" s="49" t="s">
        <v>40</v>
      </c>
      <c r="E115" s="49"/>
      <c r="F115" s="33"/>
      <c r="G115" s="34">
        <v>0.5</v>
      </c>
      <c r="H115" s="52"/>
      <c r="I115" s="53">
        <f>G115*38</f>
        <v>19</v>
      </c>
    </row>
    <row r="116" spans="1:9" ht="18" customHeight="1">
      <c r="A116" s="49"/>
      <c r="B116" s="49"/>
      <c r="C116" s="49"/>
      <c r="D116" s="49" t="s">
        <v>41</v>
      </c>
      <c r="E116" s="49"/>
      <c r="F116" s="33"/>
      <c r="G116" s="34">
        <v>0.5</v>
      </c>
      <c r="H116" s="52"/>
      <c r="I116" s="53">
        <f>G116*38</f>
        <v>19</v>
      </c>
    </row>
    <row r="117" spans="1:9" ht="18" customHeight="1">
      <c r="A117" s="49"/>
      <c r="B117" s="49"/>
      <c r="C117" s="49"/>
      <c r="D117" s="49" t="s">
        <v>42</v>
      </c>
      <c r="E117" s="49"/>
      <c r="F117" s="33"/>
      <c r="G117" s="34">
        <v>0.5</v>
      </c>
      <c r="H117" s="52"/>
      <c r="I117" s="53">
        <f>G117*38</f>
        <v>19</v>
      </c>
    </row>
    <row r="118" spans="1:9" ht="18" customHeight="1">
      <c r="A118" s="49"/>
      <c r="B118" s="49"/>
      <c r="C118" s="49"/>
      <c r="D118" s="49"/>
      <c r="E118" s="49"/>
      <c r="F118" s="33"/>
      <c r="G118" s="34"/>
      <c r="H118" s="54"/>
      <c r="I118" s="51"/>
    </row>
    <row r="119" spans="1:9" ht="18" customHeight="1">
      <c r="A119" s="49"/>
      <c r="B119" s="49"/>
      <c r="C119" s="49"/>
      <c r="D119" s="49"/>
      <c r="E119" s="49"/>
      <c r="F119" s="33"/>
      <c r="G119" s="34"/>
      <c r="H119" s="54"/>
      <c r="I119" s="51"/>
    </row>
    <row r="120" spans="1:9" ht="18" customHeight="1">
      <c r="A120" s="49"/>
      <c r="B120" s="49"/>
      <c r="C120" s="49"/>
      <c r="D120" s="49"/>
      <c r="E120" s="49"/>
      <c r="F120" s="33"/>
      <c r="G120" s="34"/>
      <c r="H120" s="54"/>
      <c r="I120" s="51"/>
    </row>
    <row r="121" spans="1:9" ht="18" customHeight="1">
      <c r="A121" s="49"/>
      <c r="B121" s="49"/>
      <c r="C121" s="49"/>
      <c r="D121" s="49"/>
      <c r="E121" s="49"/>
      <c r="F121" s="33"/>
      <c r="G121" s="34"/>
      <c r="H121" s="54"/>
      <c r="I121" s="51"/>
    </row>
    <row r="122" spans="1:9" ht="18" customHeight="1">
      <c r="A122" s="49"/>
      <c r="B122" s="49"/>
      <c r="C122" s="49"/>
      <c r="D122" s="49"/>
      <c r="E122" s="49"/>
      <c r="F122" s="33"/>
      <c r="G122" s="34"/>
      <c r="H122" s="54"/>
      <c r="I122" s="51"/>
    </row>
    <row r="123" spans="1:9" ht="18" customHeight="1">
      <c r="A123" s="58"/>
      <c r="B123" s="58"/>
      <c r="C123" s="58"/>
      <c r="D123" s="58"/>
      <c r="E123" s="58"/>
      <c r="F123" s="59"/>
      <c r="G123" s="37"/>
      <c r="H123" s="60"/>
      <c r="I123" s="61"/>
    </row>
    <row r="124" spans="1:9" ht="18" customHeight="1">
      <c r="A124" s="20"/>
      <c r="B124" s="20"/>
      <c r="C124" s="20"/>
      <c r="D124" s="20"/>
      <c r="E124" s="20"/>
      <c r="F124" s="21"/>
      <c r="G124" s="36"/>
      <c r="I124" s="44"/>
    </row>
    <row r="125" spans="1:9" ht="33" customHeight="1" thickBot="1">
      <c r="A125" s="47" t="s">
        <v>37</v>
      </c>
      <c r="B125" s="47" t="s">
        <v>34</v>
      </c>
      <c r="C125" s="47"/>
      <c r="D125" s="47"/>
      <c r="E125" s="47"/>
      <c r="F125" s="48"/>
      <c r="G125" s="32" t="s">
        <v>110</v>
      </c>
      <c r="H125" s="32" t="s">
        <v>94</v>
      </c>
      <c r="I125" s="32" t="s">
        <v>96</v>
      </c>
    </row>
    <row r="126" spans="1:9" ht="18" customHeight="1">
      <c r="A126" s="55"/>
      <c r="B126" s="55"/>
      <c r="C126" s="55" t="s">
        <v>35</v>
      </c>
      <c r="D126" s="55"/>
      <c r="E126" s="55"/>
      <c r="F126" s="57"/>
      <c r="G126" s="35">
        <v>0.5</v>
      </c>
      <c r="H126" s="52"/>
      <c r="I126" s="53">
        <f>G126*38</f>
        <v>19</v>
      </c>
    </row>
    <row r="127" spans="1:9" ht="18" customHeight="1">
      <c r="A127" s="49"/>
      <c r="B127" s="49"/>
      <c r="C127" s="49" t="s">
        <v>141</v>
      </c>
      <c r="D127" s="49"/>
      <c r="E127" s="49"/>
      <c r="F127" s="50" t="s">
        <v>57</v>
      </c>
      <c r="G127" s="34">
        <v>0.2</v>
      </c>
      <c r="H127" s="54"/>
      <c r="I127" s="53">
        <f>G127*38</f>
        <v>7.6000000000000005</v>
      </c>
    </row>
    <row r="128" spans="1:9" ht="18" customHeight="1">
      <c r="A128" s="49"/>
      <c r="B128" s="49"/>
      <c r="C128" s="49" t="s">
        <v>36</v>
      </c>
      <c r="D128" s="49"/>
      <c r="E128" s="49"/>
      <c r="F128" s="33"/>
      <c r="G128" s="34">
        <v>0.5</v>
      </c>
      <c r="H128" s="54"/>
      <c r="I128" s="53">
        <f>G128*38</f>
        <v>19</v>
      </c>
    </row>
    <row r="129" spans="1:9" ht="18" customHeight="1">
      <c r="A129" s="49"/>
      <c r="B129" s="49"/>
      <c r="C129" s="49" t="s">
        <v>27</v>
      </c>
      <c r="D129" s="49"/>
      <c r="E129" s="49"/>
      <c r="F129" s="33"/>
      <c r="G129" s="34">
        <v>0.75</v>
      </c>
      <c r="H129" s="54"/>
      <c r="I129" s="53">
        <f>G129*38</f>
        <v>28.5</v>
      </c>
    </row>
    <row r="130" spans="1:9" ht="18" customHeight="1">
      <c r="A130" s="49"/>
      <c r="B130" s="49"/>
      <c r="C130" s="49"/>
      <c r="D130" s="49"/>
      <c r="E130" s="49"/>
      <c r="F130" s="33"/>
      <c r="G130" s="34"/>
      <c r="H130" s="54"/>
      <c r="I130" s="51"/>
    </row>
    <row r="131" spans="1:9" ht="18" customHeight="1">
      <c r="A131" s="49"/>
      <c r="B131" s="49"/>
      <c r="C131" s="49"/>
      <c r="D131" s="49"/>
      <c r="E131" s="49"/>
      <c r="F131" s="33"/>
      <c r="G131" s="34"/>
      <c r="H131" s="54"/>
      <c r="I131" s="51"/>
    </row>
    <row r="132" spans="1:9" ht="18" customHeight="1">
      <c r="A132" s="49"/>
      <c r="B132" s="49"/>
      <c r="C132" s="49"/>
      <c r="D132" s="49"/>
      <c r="E132" s="49"/>
      <c r="F132" s="33"/>
      <c r="G132" s="34"/>
      <c r="H132" s="54"/>
      <c r="I132" s="51"/>
    </row>
    <row r="133" spans="1:9" ht="18" customHeight="1">
      <c r="A133" s="49"/>
      <c r="B133" s="49"/>
      <c r="C133" s="49"/>
      <c r="D133" s="49"/>
      <c r="E133" s="49"/>
      <c r="F133" s="33"/>
      <c r="G133" s="34"/>
      <c r="H133" s="54"/>
      <c r="I133" s="51"/>
    </row>
    <row r="134" spans="1:9" ht="18" customHeight="1">
      <c r="A134" s="39"/>
      <c r="B134" s="39"/>
      <c r="C134" s="39"/>
      <c r="D134" s="39"/>
      <c r="E134" s="39"/>
      <c r="F134" s="39"/>
      <c r="G134" s="39"/>
      <c r="H134" s="60"/>
      <c r="I134" s="61"/>
    </row>
    <row r="135" ht="18" customHeight="1">
      <c r="I135" s="44"/>
    </row>
    <row r="136" ht="18" customHeight="1">
      <c r="I136" s="44"/>
    </row>
    <row r="137" ht="18" customHeight="1">
      <c r="I137" s="44"/>
    </row>
    <row r="138" ht="18" customHeight="1">
      <c r="I138" s="44"/>
    </row>
    <row r="139" ht="18" customHeight="1">
      <c r="I139" s="44"/>
    </row>
    <row r="140" ht="18" customHeight="1">
      <c r="I140" s="44"/>
    </row>
    <row r="141" ht="18" customHeight="1">
      <c r="I141" s="44"/>
    </row>
    <row r="142" ht="18" customHeight="1">
      <c r="I142" s="44"/>
    </row>
    <row r="143" ht="18" customHeight="1">
      <c r="I143" s="44"/>
    </row>
    <row r="144" ht="18" customHeight="1">
      <c r="I144" s="44"/>
    </row>
    <row r="145" ht="18" customHeight="1">
      <c r="I145" s="44"/>
    </row>
    <row r="146" ht="18" customHeight="1">
      <c r="I146" s="44"/>
    </row>
    <row r="147" ht="18" customHeight="1">
      <c r="I147" s="44"/>
    </row>
    <row r="148" ht="18" customHeight="1">
      <c r="I148" s="44"/>
    </row>
    <row r="149" ht="18" customHeight="1">
      <c r="I149" s="44"/>
    </row>
    <row r="150" ht="18" customHeight="1">
      <c r="I150" s="44"/>
    </row>
    <row r="151" ht="18" customHeight="1">
      <c r="I151" s="44"/>
    </row>
    <row r="152" ht="18" customHeight="1">
      <c r="I152" s="44"/>
    </row>
  </sheetData>
  <printOptions/>
  <pageMargins left="0.78" right="0.61" top="0.85" bottom="0.71" header="0.4921259845" footer="0.4921259845"/>
  <pageSetup horizontalDpi="300" verticalDpi="300" orientation="portrait" paperSize="9" r:id="rId1"/>
  <headerFooter alignWithMargins="0">
    <oddHeader>&amp;LS24/21So&amp;CFunktionsstunden in GHR und SO&amp;R&amp;D</oddHeader>
    <oddFooter>&amp;RSeite &amp;P</oddFooter>
  </headerFooter>
  <rowBreaks count="3" manualBreakCount="3">
    <brk id="42" max="255" man="1"/>
    <brk id="79" max="255" man="1"/>
    <brk id="11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52"/>
  <sheetViews>
    <sheetView workbookViewId="0" topLeftCell="A1">
      <selection activeCell="B2" sqref="B2"/>
    </sheetView>
  </sheetViews>
  <sheetFormatPr defaultColWidth="11.421875" defaultRowHeight="12.75"/>
  <cols>
    <col min="1" max="1" width="4.8515625" style="101" customWidth="1"/>
    <col min="2" max="2" width="13.421875" style="12" customWidth="1"/>
    <col min="3" max="16384" width="11.421875" style="101" customWidth="1"/>
  </cols>
  <sheetData>
    <row r="1" spans="1:4" ht="12.75">
      <c r="A1" s="100"/>
      <c r="B1" s="12" t="s">
        <v>189</v>
      </c>
      <c r="D1" s="100" t="s">
        <v>190</v>
      </c>
    </row>
    <row r="2" spans="1:4" ht="12.75">
      <c r="A2" s="102"/>
      <c r="B2" s="117">
        <v>46.57</v>
      </c>
      <c r="D2" s="100" t="s">
        <v>191</v>
      </c>
    </row>
    <row r="4" spans="3:11" s="12" customFormat="1" ht="13.5" thickBot="1">
      <c r="C4" s="127" t="s">
        <v>192</v>
      </c>
      <c r="D4" s="127"/>
      <c r="E4" s="127"/>
      <c r="F4" s="127"/>
      <c r="G4" s="127"/>
      <c r="H4" s="127"/>
      <c r="I4" s="127"/>
      <c r="J4" s="127"/>
      <c r="K4" s="127"/>
    </row>
    <row r="5" spans="2:12" ht="13.5" thickBot="1">
      <c r="B5" s="12" t="s">
        <v>193</v>
      </c>
      <c r="C5" s="103">
        <v>1.2</v>
      </c>
      <c r="D5" s="104" t="s">
        <v>194</v>
      </c>
      <c r="E5" s="103">
        <v>1.3</v>
      </c>
      <c r="F5" s="104" t="s">
        <v>194</v>
      </c>
      <c r="G5" s="103">
        <v>1.4</v>
      </c>
      <c r="H5" s="104" t="s">
        <v>194</v>
      </c>
      <c r="I5" s="103">
        <v>1.5</v>
      </c>
      <c r="J5" s="104" t="s">
        <v>194</v>
      </c>
      <c r="K5" s="103">
        <v>1.6</v>
      </c>
      <c r="L5" s="104" t="s">
        <v>194</v>
      </c>
    </row>
    <row r="6" spans="2:12" ht="12.75">
      <c r="B6" s="105">
        <v>1</v>
      </c>
      <c r="C6" s="106">
        <f aca="true" t="shared" si="0" ref="C6:C40">$B6*C$5</f>
        <v>1.2</v>
      </c>
      <c r="D6" s="107">
        <f aca="true" t="shared" si="1" ref="D6:D40">$B$2-C6</f>
        <v>45.37</v>
      </c>
      <c r="E6" s="106">
        <f aca="true" t="shared" si="2" ref="E6:E37">$B6*E$5</f>
        <v>1.3</v>
      </c>
      <c r="F6" s="107">
        <f aca="true" t="shared" si="3" ref="F6:F37">$B$2-E6</f>
        <v>45.27</v>
      </c>
      <c r="G6" s="106">
        <f aca="true" t="shared" si="4" ref="G6:G35">$B6*G$5</f>
        <v>1.4</v>
      </c>
      <c r="H6" s="107">
        <f aca="true" t="shared" si="5" ref="H6:H35">$B$2-G6</f>
        <v>45.17</v>
      </c>
      <c r="I6" s="106">
        <f aca="true" t="shared" si="6" ref="I6:I33">$B6*I$5</f>
        <v>1.5</v>
      </c>
      <c r="J6" s="107">
        <f aca="true" t="shared" si="7" ref="J6:J33">$B$2-I6</f>
        <v>45.07</v>
      </c>
      <c r="K6" s="106">
        <f aca="true" t="shared" si="8" ref="K6:K31">$B6*K$5</f>
        <v>1.6</v>
      </c>
      <c r="L6" s="107">
        <f aca="true" t="shared" si="9" ref="L6:L31">$B$2-K6</f>
        <v>44.97</v>
      </c>
    </row>
    <row r="7" spans="2:12" ht="12.75">
      <c r="B7" s="108">
        <v>2</v>
      </c>
      <c r="C7" s="109">
        <f t="shared" si="0"/>
        <v>2.4</v>
      </c>
      <c r="D7" s="110">
        <f t="shared" si="1"/>
        <v>44.17</v>
      </c>
      <c r="E7" s="109">
        <f t="shared" si="2"/>
        <v>2.6</v>
      </c>
      <c r="F7" s="110">
        <f t="shared" si="3"/>
        <v>43.97</v>
      </c>
      <c r="G7" s="109">
        <f t="shared" si="4"/>
        <v>2.8</v>
      </c>
      <c r="H7" s="110">
        <f t="shared" si="5"/>
        <v>43.77</v>
      </c>
      <c r="I7" s="109">
        <f t="shared" si="6"/>
        <v>3</v>
      </c>
      <c r="J7" s="110">
        <f t="shared" si="7"/>
        <v>43.57</v>
      </c>
      <c r="K7" s="109">
        <f t="shared" si="8"/>
        <v>3.2</v>
      </c>
      <c r="L7" s="110">
        <f t="shared" si="9"/>
        <v>43.37</v>
      </c>
    </row>
    <row r="8" spans="2:12" ht="12.75">
      <c r="B8" s="108">
        <v>3</v>
      </c>
      <c r="C8" s="109">
        <f t="shared" si="0"/>
        <v>3.5999999999999996</v>
      </c>
      <c r="D8" s="110">
        <f t="shared" si="1"/>
        <v>42.97</v>
      </c>
      <c r="E8" s="109">
        <f t="shared" si="2"/>
        <v>3.9000000000000004</v>
      </c>
      <c r="F8" s="110">
        <f t="shared" si="3"/>
        <v>42.67</v>
      </c>
      <c r="G8" s="109">
        <f t="shared" si="4"/>
        <v>4.199999999999999</v>
      </c>
      <c r="H8" s="110">
        <f t="shared" si="5"/>
        <v>42.370000000000005</v>
      </c>
      <c r="I8" s="109">
        <f t="shared" si="6"/>
        <v>4.5</v>
      </c>
      <c r="J8" s="110">
        <f t="shared" si="7"/>
        <v>42.07</v>
      </c>
      <c r="K8" s="109">
        <f t="shared" si="8"/>
        <v>4.800000000000001</v>
      </c>
      <c r="L8" s="110">
        <f t="shared" si="9"/>
        <v>41.769999999999996</v>
      </c>
    </row>
    <row r="9" spans="2:12" ht="12.75">
      <c r="B9" s="108">
        <v>4</v>
      </c>
      <c r="C9" s="109">
        <f t="shared" si="0"/>
        <v>4.8</v>
      </c>
      <c r="D9" s="110">
        <f t="shared" si="1"/>
        <v>41.77</v>
      </c>
      <c r="E9" s="109">
        <f t="shared" si="2"/>
        <v>5.2</v>
      </c>
      <c r="F9" s="110">
        <f t="shared" si="3"/>
        <v>41.37</v>
      </c>
      <c r="G9" s="109">
        <f t="shared" si="4"/>
        <v>5.6</v>
      </c>
      <c r="H9" s="110">
        <f t="shared" si="5"/>
        <v>40.97</v>
      </c>
      <c r="I9" s="109">
        <f t="shared" si="6"/>
        <v>6</v>
      </c>
      <c r="J9" s="110">
        <f t="shared" si="7"/>
        <v>40.57</v>
      </c>
      <c r="K9" s="109">
        <f t="shared" si="8"/>
        <v>6.4</v>
      </c>
      <c r="L9" s="110">
        <f t="shared" si="9"/>
        <v>40.17</v>
      </c>
    </row>
    <row r="10" spans="2:12" ht="12.75">
      <c r="B10" s="108">
        <v>5</v>
      </c>
      <c r="C10" s="109">
        <f t="shared" si="0"/>
        <v>6</v>
      </c>
      <c r="D10" s="110">
        <f t="shared" si="1"/>
        <v>40.57</v>
      </c>
      <c r="E10" s="109">
        <f t="shared" si="2"/>
        <v>6.5</v>
      </c>
      <c r="F10" s="110">
        <f t="shared" si="3"/>
        <v>40.07</v>
      </c>
      <c r="G10" s="109">
        <f t="shared" si="4"/>
        <v>7</v>
      </c>
      <c r="H10" s="110">
        <f t="shared" si="5"/>
        <v>39.57</v>
      </c>
      <c r="I10" s="109">
        <f t="shared" si="6"/>
        <v>7.5</v>
      </c>
      <c r="J10" s="110">
        <f t="shared" si="7"/>
        <v>39.07</v>
      </c>
      <c r="K10" s="109">
        <f t="shared" si="8"/>
        <v>8</v>
      </c>
      <c r="L10" s="110">
        <f t="shared" si="9"/>
        <v>38.57</v>
      </c>
    </row>
    <row r="11" spans="2:12" ht="12.75">
      <c r="B11" s="108">
        <v>6</v>
      </c>
      <c r="C11" s="109">
        <f t="shared" si="0"/>
        <v>7.199999999999999</v>
      </c>
      <c r="D11" s="110">
        <f t="shared" si="1"/>
        <v>39.370000000000005</v>
      </c>
      <c r="E11" s="109">
        <f t="shared" si="2"/>
        <v>7.800000000000001</v>
      </c>
      <c r="F11" s="110">
        <f t="shared" si="3"/>
        <v>38.769999999999996</v>
      </c>
      <c r="G11" s="109">
        <f t="shared" si="4"/>
        <v>8.399999999999999</v>
      </c>
      <c r="H11" s="110">
        <f t="shared" si="5"/>
        <v>38.17</v>
      </c>
      <c r="I11" s="109">
        <f t="shared" si="6"/>
        <v>9</v>
      </c>
      <c r="J11" s="110">
        <f t="shared" si="7"/>
        <v>37.57</v>
      </c>
      <c r="K11" s="109">
        <f t="shared" si="8"/>
        <v>9.600000000000001</v>
      </c>
      <c r="L11" s="110">
        <f t="shared" si="9"/>
        <v>36.97</v>
      </c>
    </row>
    <row r="12" spans="2:12" ht="12.75">
      <c r="B12" s="108">
        <v>7</v>
      </c>
      <c r="C12" s="109">
        <f t="shared" si="0"/>
        <v>8.4</v>
      </c>
      <c r="D12" s="110">
        <f t="shared" si="1"/>
        <v>38.17</v>
      </c>
      <c r="E12" s="109">
        <f t="shared" si="2"/>
        <v>9.1</v>
      </c>
      <c r="F12" s="110">
        <f t="shared" si="3"/>
        <v>37.47</v>
      </c>
      <c r="G12" s="109">
        <f t="shared" si="4"/>
        <v>9.799999999999999</v>
      </c>
      <c r="H12" s="110">
        <f t="shared" si="5"/>
        <v>36.77</v>
      </c>
      <c r="I12" s="109">
        <f t="shared" si="6"/>
        <v>10.5</v>
      </c>
      <c r="J12" s="110">
        <f t="shared" si="7"/>
        <v>36.07</v>
      </c>
      <c r="K12" s="109">
        <f t="shared" si="8"/>
        <v>11.200000000000001</v>
      </c>
      <c r="L12" s="110">
        <f t="shared" si="9"/>
        <v>35.37</v>
      </c>
    </row>
    <row r="13" spans="2:12" ht="12.75">
      <c r="B13" s="108">
        <v>8</v>
      </c>
      <c r="C13" s="109">
        <f t="shared" si="0"/>
        <v>9.6</v>
      </c>
      <c r="D13" s="110">
        <f t="shared" si="1"/>
        <v>36.97</v>
      </c>
      <c r="E13" s="109">
        <f t="shared" si="2"/>
        <v>10.4</v>
      </c>
      <c r="F13" s="110">
        <f t="shared" si="3"/>
        <v>36.17</v>
      </c>
      <c r="G13" s="109">
        <f t="shared" si="4"/>
        <v>11.2</v>
      </c>
      <c r="H13" s="110">
        <f t="shared" si="5"/>
        <v>35.370000000000005</v>
      </c>
      <c r="I13" s="109">
        <f t="shared" si="6"/>
        <v>12</v>
      </c>
      <c r="J13" s="110">
        <f t="shared" si="7"/>
        <v>34.57</v>
      </c>
      <c r="K13" s="109">
        <f t="shared" si="8"/>
        <v>12.8</v>
      </c>
      <c r="L13" s="110">
        <f t="shared" si="9"/>
        <v>33.769999999999996</v>
      </c>
    </row>
    <row r="14" spans="2:12" ht="12.75">
      <c r="B14" s="108">
        <v>9</v>
      </c>
      <c r="C14" s="109">
        <f t="shared" si="0"/>
        <v>10.799999999999999</v>
      </c>
      <c r="D14" s="110">
        <f t="shared" si="1"/>
        <v>35.77</v>
      </c>
      <c r="E14" s="109">
        <f t="shared" si="2"/>
        <v>11.700000000000001</v>
      </c>
      <c r="F14" s="110">
        <f t="shared" si="3"/>
        <v>34.87</v>
      </c>
      <c r="G14" s="109">
        <f t="shared" si="4"/>
        <v>12.6</v>
      </c>
      <c r="H14" s="110">
        <f t="shared" si="5"/>
        <v>33.97</v>
      </c>
      <c r="I14" s="109">
        <f t="shared" si="6"/>
        <v>13.5</v>
      </c>
      <c r="J14" s="110">
        <f t="shared" si="7"/>
        <v>33.07</v>
      </c>
      <c r="K14" s="109">
        <f t="shared" si="8"/>
        <v>14.4</v>
      </c>
      <c r="L14" s="110">
        <f t="shared" si="9"/>
        <v>32.17</v>
      </c>
    </row>
    <row r="15" spans="2:12" ht="12.75">
      <c r="B15" s="108">
        <v>10</v>
      </c>
      <c r="C15" s="109">
        <f t="shared" si="0"/>
        <v>12</v>
      </c>
      <c r="D15" s="110">
        <f t="shared" si="1"/>
        <v>34.57</v>
      </c>
      <c r="E15" s="109">
        <f t="shared" si="2"/>
        <v>13</v>
      </c>
      <c r="F15" s="110">
        <f t="shared" si="3"/>
        <v>33.57</v>
      </c>
      <c r="G15" s="109">
        <f t="shared" si="4"/>
        <v>14</v>
      </c>
      <c r="H15" s="110">
        <f t="shared" si="5"/>
        <v>32.57</v>
      </c>
      <c r="I15" s="109">
        <f t="shared" si="6"/>
        <v>15</v>
      </c>
      <c r="J15" s="110">
        <f t="shared" si="7"/>
        <v>31.57</v>
      </c>
      <c r="K15" s="109">
        <f t="shared" si="8"/>
        <v>16</v>
      </c>
      <c r="L15" s="110">
        <f t="shared" si="9"/>
        <v>30.57</v>
      </c>
    </row>
    <row r="16" spans="2:12" ht="12.75">
      <c r="B16" s="108">
        <v>11</v>
      </c>
      <c r="C16" s="109">
        <f t="shared" si="0"/>
        <v>13.2</v>
      </c>
      <c r="D16" s="110">
        <f t="shared" si="1"/>
        <v>33.370000000000005</v>
      </c>
      <c r="E16" s="109">
        <f t="shared" si="2"/>
        <v>14.3</v>
      </c>
      <c r="F16" s="110">
        <f t="shared" si="3"/>
        <v>32.269999999999996</v>
      </c>
      <c r="G16" s="109">
        <f t="shared" si="4"/>
        <v>15.399999999999999</v>
      </c>
      <c r="H16" s="110">
        <f t="shared" si="5"/>
        <v>31.17</v>
      </c>
      <c r="I16" s="109">
        <f t="shared" si="6"/>
        <v>16.5</v>
      </c>
      <c r="J16" s="110">
        <f t="shared" si="7"/>
        <v>30.07</v>
      </c>
      <c r="K16" s="109">
        <f t="shared" si="8"/>
        <v>17.6</v>
      </c>
      <c r="L16" s="110">
        <f t="shared" si="9"/>
        <v>28.97</v>
      </c>
    </row>
    <row r="17" spans="2:12" ht="12.75">
      <c r="B17" s="108">
        <v>12</v>
      </c>
      <c r="C17" s="109">
        <f t="shared" si="0"/>
        <v>14.399999999999999</v>
      </c>
      <c r="D17" s="110">
        <f t="shared" si="1"/>
        <v>32.17</v>
      </c>
      <c r="E17" s="109">
        <f t="shared" si="2"/>
        <v>15.600000000000001</v>
      </c>
      <c r="F17" s="110">
        <f t="shared" si="3"/>
        <v>30.97</v>
      </c>
      <c r="G17" s="109">
        <f t="shared" si="4"/>
        <v>16.799999999999997</v>
      </c>
      <c r="H17" s="110">
        <f t="shared" si="5"/>
        <v>29.770000000000003</v>
      </c>
      <c r="I17" s="109">
        <f t="shared" si="6"/>
        <v>18</v>
      </c>
      <c r="J17" s="110">
        <f t="shared" si="7"/>
        <v>28.57</v>
      </c>
      <c r="K17" s="109">
        <f t="shared" si="8"/>
        <v>19.200000000000003</v>
      </c>
      <c r="L17" s="110">
        <f t="shared" si="9"/>
        <v>27.369999999999997</v>
      </c>
    </row>
    <row r="18" spans="2:12" ht="12.75">
      <c r="B18" s="108">
        <v>13</v>
      </c>
      <c r="C18" s="109">
        <f t="shared" si="0"/>
        <v>15.6</v>
      </c>
      <c r="D18" s="110">
        <f t="shared" si="1"/>
        <v>30.97</v>
      </c>
      <c r="E18" s="109">
        <f t="shared" si="2"/>
        <v>16.900000000000002</v>
      </c>
      <c r="F18" s="110">
        <f t="shared" si="3"/>
        <v>29.669999999999998</v>
      </c>
      <c r="G18" s="109">
        <f t="shared" si="4"/>
        <v>18.2</v>
      </c>
      <c r="H18" s="110">
        <f t="shared" si="5"/>
        <v>28.37</v>
      </c>
      <c r="I18" s="109">
        <f t="shared" si="6"/>
        <v>19.5</v>
      </c>
      <c r="J18" s="110">
        <f t="shared" si="7"/>
        <v>27.07</v>
      </c>
      <c r="K18" s="109">
        <f t="shared" si="8"/>
        <v>20.8</v>
      </c>
      <c r="L18" s="110">
        <f t="shared" si="9"/>
        <v>25.77</v>
      </c>
    </row>
    <row r="19" spans="2:12" ht="12.75">
      <c r="B19" s="108">
        <v>14</v>
      </c>
      <c r="C19" s="109">
        <f t="shared" si="0"/>
        <v>16.8</v>
      </c>
      <c r="D19" s="110">
        <f t="shared" si="1"/>
        <v>29.77</v>
      </c>
      <c r="E19" s="109">
        <f t="shared" si="2"/>
        <v>18.2</v>
      </c>
      <c r="F19" s="110">
        <f t="shared" si="3"/>
        <v>28.37</v>
      </c>
      <c r="G19" s="109">
        <f t="shared" si="4"/>
        <v>19.599999999999998</v>
      </c>
      <c r="H19" s="110">
        <f t="shared" si="5"/>
        <v>26.970000000000002</v>
      </c>
      <c r="I19" s="109">
        <f t="shared" si="6"/>
        <v>21</v>
      </c>
      <c r="J19" s="110">
        <f t="shared" si="7"/>
        <v>25.57</v>
      </c>
      <c r="K19" s="109">
        <f t="shared" si="8"/>
        <v>22.400000000000002</v>
      </c>
      <c r="L19" s="110">
        <f t="shared" si="9"/>
        <v>24.169999999999998</v>
      </c>
    </row>
    <row r="20" spans="2:12" ht="12.75">
      <c r="B20" s="108">
        <v>15</v>
      </c>
      <c r="C20" s="109">
        <f t="shared" si="0"/>
        <v>18</v>
      </c>
      <c r="D20" s="110">
        <f t="shared" si="1"/>
        <v>28.57</v>
      </c>
      <c r="E20" s="109">
        <f t="shared" si="2"/>
        <v>19.5</v>
      </c>
      <c r="F20" s="110">
        <f t="shared" si="3"/>
        <v>27.07</v>
      </c>
      <c r="G20" s="109">
        <f t="shared" si="4"/>
        <v>21</v>
      </c>
      <c r="H20" s="110">
        <f t="shared" si="5"/>
        <v>25.57</v>
      </c>
      <c r="I20" s="109">
        <f t="shared" si="6"/>
        <v>22.5</v>
      </c>
      <c r="J20" s="110">
        <f t="shared" si="7"/>
        <v>24.07</v>
      </c>
      <c r="K20" s="109">
        <f t="shared" si="8"/>
        <v>24</v>
      </c>
      <c r="L20" s="110">
        <f t="shared" si="9"/>
        <v>22.57</v>
      </c>
    </row>
    <row r="21" spans="2:12" ht="12.75">
      <c r="B21" s="108">
        <v>16</v>
      </c>
      <c r="C21" s="109">
        <f t="shared" si="0"/>
        <v>19.2</v>
      </c>
      <c r="D21" s="110">
        <f t="shared" si="1"/>
        <v>27.37</v>
      </c>
      <c r="E21" s="109">
        <f t="shared" si="2"/>
        <v>20.8</v>
      </c>
      <c r="F21" s="110">
        <f t="shared" si="3"/>
        <v>25.77</v>
      </c>
      <c r="G21" s="109">
        <f t="shared" si="4"/>
        <v>22.4</v>
      </c>
      <c r="H21" s="110">
        <f t="shared" si="5"/>
        <v>24.17</v>
      </c>
      <c r="I21" s="109">
        <f t="shared" si="6"/>
        <v>24</v>
      </c>
      <c r="J21" s="110">
        <f t="shared" si="7"/>
        <v>22.57</v>
      </c>
      <c r="K21" s="109">
        <f t="shared" si="8"/>
        <v>25.6</v>
      </c>
      <c r="L21" s="110">
        <f t="shared" si="9"/>
        <v>20.97</v>
      </c>
    </row>
    <row r="22" spans="2:12" ht="12.75">
      <c r="B22" s="108">
        <v>17</v>
      </c>
      <c r="C22" s="109">
        <f t="shared" si="0"/>
        <v>20.4</v>
      </c>
      <c r="D22" s="110">
        <f t="shared" si="1"/>
        <v>26.17</v>
      </c>
      <c r="E22" s="109">
        <f t="shared" si="2"/>
        <v>22.1</v>
      </c>
      <c r="F22" s="110">
        <f t="shared" si="3"/>
        <v>24.47</v>
      </c>
      <c r="G22" s="109">
        <f t="shared" si="4"/>
        <v>23.799999999999997</v>
      </c>
      <c r="H22" s="110">
        <f t="shared" si="5"/>
        <v>22.770000000000003</v>
      </c>
      <c r="I22" s="109">
        <f t="shared" si="6"/>
        <v>25.5</v>
      </c>
      <c r="J22" s="110">
        <f t="shared" si="7"/>
        <v>21.07</v>
      </c>
      <c r="K22" s="109">
        <f t="shared" si="8"/>
        <v>27.200000000000003</v>
      </c>
      <c r="L22" s="110">
        <f t="shared" si="9"/>
        <v>19.369999999999997</v>
      </c>
    </row>
    <row r="23" spans="2:12" ht="12.75">
      <c r="B23" s="108">
        <v>18</v>
      </c>
      <c r="C23" s="109">
        <f t="shared" si="0"/>
        <v>21.599999999999998</v>
      </c>
      <c r="D23" s="110">
        <f t="shared" si="1"/>
        <v>24.970000000000002</v>
      </c>
      <c r="E23" s="109">
        <f t="shared" si="2"/>
        <v>23.400000000000002</v>
      </c>
      <c r="F23" s="110">
        <f t="shared" si="3"/>
        <v>23.169999999999998</v>
      </c>
      <c r="G23" s="109">
        <f t="shared" si="4"/>
        <v>25.2</v>
      </c>
      <c r="H23" s="110">
        <f t="shared" si="5"/>
        <v>21.37</v>
      </c>
      <c r="I23" s="109">
        <f t="shared" si="6"/>
        <v>27</v>
      </c>
      <c r="J23" s="110">
        <f t="shared" si="7"/>
        <v>19.57</v>
      </c>
      <c r="K23" s="109">
        <f t="shared" si="8"/>
        <v>28.8</v>
      </c>
      <c r="L23" s="110">
        <f t="shared" si="9"/>
        <v>17.77</v>
      </c>
    </row>
    <row r="24" spans="2:12" ht="12.75">
      <c r="B24" s="108">
        <v>19</v>
      </c>
      <c r="C24" s="109">
        <f t="shared" si="0"/>
        <v>22.8</v>
      </c>
      <c r="D24" s="110">
        <f t="shared" si="1"/>
        <v>23.77</v>
      </c>
      <c r="E24" s="109">
        <f t="shared" si="2"/>
        <v>24.7</v>
      </c>
      <c r="F24" s="110">
        <f t="shared" si="3"/>
        <v>21.87</v>
      </c>
      <c r="G24" s="109">
        <f t="shared" si="4"/>
        <v>26.599999999999998</v>
      </c>
      <c r="H24" s="110">
        <f t="shared" si="5"/>
        <v>19.970000000000002</v>
      </c>
      <c r="I24" s="109">
        <f t="shared" si="6"/>
        <v>28.5</v>
      </c>
      <c r="J24" s="110">
        <f t="shared" si="7"/>
        <v>18.07</v>
      </c>
      <c r="K24" s="109">
        <f t="shared" si="8"/>
        <v>30.400000000000002</v>
      </c>
      <c r="L24" s="110">
        <f t="shared" si="9"/>
        <v>16.169999999999998</v>
      </c>
    </row>
    <row r="25" spans="2:12" ht="12.75">
      <c r="B25" s="108">
        <v>20</v>
      </c>
      <c r="C25" s="109">
        <f t="shared" si="0"/>
        <v>24</v>
      </c>
      <c r="D25" s="110">
        <f t="shared" si="1"/>
        <v>22.57</v>
      </c>
      <c r="E25" s="109">
        <f t="shared" si="2"/>
        <v>26</v>
      </c>
      <c r="F25" s="110">
        <f t="shared" si="3"/>
        <v>20.57</v>
      </c>
      <c r="G25" s="109">
        <f t="shared" si="4"/>
        <v>28</v>
      </c>
      <c r="H25" s="110">
        <f t="shared" si="5"/>
        <v>18.57</v>
      </c>
      <c r="I25" s="109">
        <f t="shared" si="6"/>
        <v>30</v>
      </c>
      <c r="J25" s="110">
        <f t="shared" si="7"/>
        <v>16.57</v>
      </c>
      <c r="K25" s="109">
        <f t="shared" si="8"/>
        <v>32</v>
      </c>
      <c r="L25" s="110">
        <f t="shared" si="9"/>
        <v>14.57</v>
      </c>
    </row>
    <row r="26" spans="2:12" ht="12.75">
      <c r="B26" s="108">
        <v>21</v>
      </c>
      <c r="C26" s="109">
        <f t="shared" si="0"/>
        <v>25.2</v>
      </c>
      <c r="D26" s="110">
        <f t="shared" si="1"/>
        <v>21.37</v>
      </c>
      <c r="E26" s="109">
        <f t="shared" si="2"/>
        <v>27.3</v>
      </c>
      <c r="F26" s="110">
        <f t="shared" si="3"/>
        <v>19.27</v>
      </c>
      <c r="G26" s="109">
        <f t="shared" si="4"/>
        <v>29.4</v>
      </c>
      <c r="H26" s="110">
        <f t="shared" si="5"/>
        <v>17.17</v>
      </c>
      <c r="I26" s="109">
        <f t="shared" si="6"/>
        <v>31.5</v>
      </c>
      <c r="J26" s="110">
        <f t="shared" si="7"/>
        <v>15.07</v>
      </c>
      <c r="K26" s="109">
        <f t="shared" si="8"/>
        <v>33.6</v>
      </c>
      <c r="L26" s="110">
        <f t="shared" si="9"/>
        <v>12.969999999999999</v>
      </c>
    </row>
    <row r="27" spans="2:12" ht="12.75">
      <c r="B27" s="108">
        <v>22</v>
      </c>
      <c r="C27" s="109">
        <f t="shared" si="0"/>
        <v>26.4</v>
      </c>
      <c r="D27" s="110">
        <f t="shared" si="1"/>
        <v>20.17</v>
      </c>
      <c r="E27" s="109">
        <f t="shared" si="2"/>
        <v>28.6</v>
      </c>
      <c r="F27" s="110">
        <f t="shared" si="3"/>
        <v>17.97</v>
      </c>
      <c r="G27" s="109">
        <f t="shared" si="4"/>
        <v>30.799999999999997</v>
      </c>
      <c r="H27" s="110">
        <f t="shared" si="5"/>
        <v>15.770000000000003</v>
      </c>
      <c r="I27" s="109">
        <f t="shared" si="6"/>
        <v>33</v>
      </c>
      <c r="J27" s="110">
        <f t="shared" si="7"/>
        <v>13.57</v>
      </c>
      <c r="K27" s="111">
        <f t="shared" si="8"/>
        <v>35.2</v>
      </c>
      <c r="L27" s="110">
        <f t="shared" si="9"/>
        <v>11.369999999999997</v>
      </c>
    </row>
    <row r="28" spans="2:12" ht="12.75">
      <c r="B28" s="108">
        <v>23</v>
      </c>
      <c r="C28" s="109">
        <f t="shared" si="0"/>
        <v>27.599999999999998</v>
      </c>
      <c r="D28" s="110">
        <f t="shared" si="1"/>
        <v>18.970000000000002</v>
      </c>
      <c r="E28" s="109">
        <f t="shared" si="2"/>
        <v>29.900000000000002</v>
      </c>
      <c r="F28" s="110">
        <f t="shared" si="3"/>
        <v>16.669999999999998</v>
      </c>
      <c r="G28" s="109">
        <f t="shared" si="4"/>
        <v>32.199999999999996</v>
      </c>
      <c r="H28" s="110">
        <f t="shared" si="5"/>
        <v>14.370000000000005</v>
      </c>
      <c r="I28" s="111">
        <f t="shared" si="6"/>
        <v>34.5</v>
      </c>
      <c r="J28" s="110">
        <f t="shared" si="7"/>
        <v>12.07</v>
      </c>
      <c r="K28" s="109">
        <f t="shared" si="8"/>
        <v>36.800000000000004</v>
      </c>
      <c r="L28" s="110">
        <f t="shared" si="9"/>
        <v>9.769999999999996</v>
      </c>
    </row>
    <row r="29" spans="2:12" ht="12.75">
      <c r="B29" s="108">
        <v>24</v>
      </c>
      <c r="C29" s="109">
        <f t="shared" si="0"/>
        <v>28.799999999999997</v>
      </c>
      <c r="D29" s="110">
        <f t="shared" si="1"/>
        <v>17.770000000000003</v>
      </c>
      <c r="E29" s="109">
        <f t="shared" si="2"/>
        <v>31.200000000000003</v>
      </c>
      <c r="F29" s="110">
        <f t="shared" si="3"/>
        <v>15.369999999999997</v>
      </c>
      <c r="G29" s="109">
        <f t="shared" si="4"/>
        <v>33.599999999999994</v>
      </c>
      <c r="H29" s="110">
        <f t="shared" si="5"/>
        <v>12.970000000000006</v>
      </c>
      <c r="I29" s="109">
        <f t="shared" si="6"/>
        <v>36</v>
      </c>
      <c r="J29" s="110">
        <f t="shared" si="7"/>
        <v>10.57</v>
      </c>
      <c r="K29" s="109">
        <f t="shared" si="8"/>
        <v>38.400000000000006</v>
      </c>
      <c r="L29" s="110">
        <f t="shared" si="9"/>
        <v>8.169999999999995</v>
      </c>
    </row>
    <row r="30" spans="2:12" ht="12.75">
      <c r="B30" s="108">
        <v>25</v>
      </c>
      <c r="C30" s="109">
        <f t="shared" si="0"/>
        <v>30</v>
      </c>
      <c r="D30" s="110">
        <f t="shared" si="1"/>
        <v>16.57</v>
      </c>
      <c r="E30" s="109">
        <f t="shared" si="2"/>
        <v>32.5</v>
      </c>
      <c r="F30" s="110">
        <f t="shared" si="3"/>
        <v>14.07</v>
      </c>
      <c r="G30" s="111">
        <f t="shared" si="4"/>
        <v>35</v>
      </c>
      <c r="H30" s="110">
        <f t="shared" si="5"/>
        <v>11.57</v>
      </c>
      <c r="I30" s="109">
        <f t="shared" si="6"/>
        <v>37.5</v>
      </c>
      <c r="J30" s="110">
        <f t="shared" si="7"/>
        <v>9.07</v>
      </c>
      <c r="K30" s="109">
        <f t="shared" si="8"/>
        <v>40</v>
      </c>
      <c r="L30" s="110">
        <f t="shared" si="9"/>
        <v>6.57</v>
      </c>
    </row>
    <row r="31" spans="2:12" ht="13.5" thickBot="1">
      <c r="B31" s="108">
        <v>26</v>
      </c>
      <c r="C31" s="109">
        <f t="shared" si="0"/>
        <v>31.2</v>
      </c>
      <c r="D31" s="110">
        <f t="shared" si="1"/>
        <v>15.370000000000001</v>
      </c>
      <c r="E31" s="109">
        <f t="shared" si="2"/>
        <v>33.800000000000004</v>
      </c>
      <c r="F31" s="110">
        <f t="shared" si="3"/>
        <v>12.769999999999996</v>
      </c>
      <c r="G31" s="109">
        <f t="shared" si="4"/>
        <v>36.4</v>
      </c>
      <c r="H31" s="110">
        <f t="shared" si="5"/>
        <v>10.170000000000002</v>
      </c>
      <c r="I31" s="109">
        <f t="shared" si="6"/>
        <v>39</v>
      </c>
      <c r="J31" s="110">
        <f t="shared" si="7"/>
        <v>7.57</v>
      </c>
      <c r="K31" s="112">
        <f t="shared" si="8"/>
        <v>41.6</v>
      </c>
      <c r="L31" s="113">
        <f t="shared" si="9"/>
        <v>4.969999999999999</v>
      </c>
    </row>
    <row r="32" spans="2:12" ht="12.75">
      <c r="B32" s="108">
        <v>27</v>
      </c>
      <c r="C32" s="109">
        <f t="shared" si="0"/>
        <v>32.4</v>
      </c>
      <c r="D32" s="110">
        <f t="shared" si="1"/>
        <v>14.170000000000002</v>
      </c>
      <c r="E32" s="111">
        <f t="shared" si="2"/>
        <v>35.1</v>
      </c>
      <c r="F32" s="110">
        <f t="shared" si="3"/>
        <v>11.469999999999999</v>
      </c>
      <c r="G32" s="109">
        <f t="shared" si="4"/>
        <v>37.8</v>
      </c>
      <c r="H32" s="110">
        <f t="shared" si="5"/>
        <v>8.770000000000003</v>
      </c>
      <c r="I32" s="109">
        <f t="shared" si="6"/>
        <v>40.5</v>
      </c>
      <c r="J32" s="110">
        <f t="shared" si="7"/>
        <v>6.07</v>
      </c>
      <c r="K32" s="114"/>
      <c r="L32" s="115"/>
    </row>
    <row r="33" spans="2:12" ht="13.5" thickBot="1">
      <c r="B33" s="108">
        <v>28</v>
      </c>
      <c r="C33" s="109">
        <f t="shared" si="0"/>
        <v>33.6</v>
      </c>
      <c r="D33" s="110">
        <f t="shared" si="1"/>
        <v>12.969999999999999</v>
      </c>
      <c r="E33" s="109">
        <f t="shared" si="2"/>
        <v>36.4</v>
      </c>
      <c r="F33" s="110">
        <f t="shared" si="3"/>
        <v>10.170000000000002</v>
      </c>
      <c r="G33" s="109">
        <f t="shared" si="4"/>
        <v>39.199999999999996</v>
      </c>
      <c r="H33" s="110">
        <f t="shared" si="5"/>
        <v>7.3700000000000045</v>
      </c>
      <c r="I33" s="112">
        <f t="shared" si="6"/>
        <v>42</v>
      </c>
      <c r="J33" s="113">
        <f t="shared" si="7"/>
        <v>4.57</v>
      </c>
      <c r="K33" s="114"/>
      <c r="L33" s="115"/>
    </row>
    <row r="34" spans="2:12" ht="12.75">
      <c r="B34" s="108">
        <v>29</v>
      </c>
      <c r="C34" s="111">
        <f t="shared" si="0"/>
        <v>34.8</v>
      </c>
      <c r="D34" s="110">
        <f t="shared" si="1"/>
        <v>11.770000000000003</v>
      </c>
      <c r="E34" s="109">
        <f t="shared" si="2"/>
        <v>37.7</v>
      </c>
      <c r="F34" s="110">
        <f t="shared" si="3"/>
        <v>8.869999999999997</v>
      </c>
      <c r="G34" s="109">
        <f t="shared" si="4"/>
        <v>40.599999999999994</v>
      </c>
      <c r="H34" s="110">
        <f t="shared" si="5"/>
        <v>5.970000000000006</v>
      </c>
      <c r="I34" s="114"/>
      <c r="J34" s="114"/>
      <c r="K34" s="114"/>
      <c r="L34" s="115"/>
    </row>
    <row r="35" spans="2:12" ht="13.5" thickBot="1">
      <c r="B35" s="108">
        <v>30</v>
      </c>
      <c r="C35" s="109">
        <f t="shared" si="0"/>
        <v>36</v>
      </c>
      <c r="D35" s="110">
        <f t="shared" si="1"/>
        <v>10.57</v>
      </c>
      <c r="E35" s="109">
        <f t="shared" si="2"/>
        <v>39</v>
      </c>
      <c r="F35" s="110">
        <f t="shared" si="3"/>
        <v>7.57</v>
      </c>
      <c r="G35" s="112">
        <f t="shared" si="4"/>
        <v>42</v>
      </c>
      <c r="H35" s="113">
        <f t="shared" si="5"/>
        <v>4.57</v>
      </c>
      <c r="I35" s="114"/>
      <c r="J35" s="114"/>
      <c r="K35" s="114"/>
      <c r="L35" s="115"/>
    </row>
    <row r="36" spans="2:12" ht="12.75">
      <c r="B36" s="108">
        <v>31</v>
      </c>
      <c r="C36" s="109">
        <f t="shared" si="0"/>
        <v>37.199999999999996</v>
      </c>
      <c r="D36" s="110">
        <f t="shared" si="1"/>
        <v>9.370000000000005</v>
      </c>
      <c r="E36" s="109">
        <f t="shared" si="2"/>
        <v>40.300000000000004</v>
      </c>
      <c r="F36" s="110">
        <f t="shared" si="3"/>
        <v>6.269999999999996</v>
      </c>
      <c r="G36" s="114"/>
      <c r="H36" s="114"/>
      <c r="I36" s="114"/>
      <c r="J36" s="114"/>
      <c r="K36" s="114"/>
      <c r="L36" s="115"/>
    </row>
    <row r="37" spans="2:12" ht="13.5" thickBot="1">
      <c r="B37" s="108">
        <v>32</v>
      </c>
      <c r="C37" s="109">
        <f t="shared" si="0"/>
        <v>38.4</v>
      </c>
      <c r="D37" s="110">
        <f t="shared" si="1"/>
        <v>8.170000000000002</v>
      </c>
      <c r="E37" s="112">
        <f t="shared" si="2"/>
        <v>41.6</v>
      </c>
      <c r="F37" s="113">
        <f t="shared" si="3"/>
        <v>4.969999999999999</v>
      </c>
      <c r="G37" s="114"/>
      <c r="H37" s="114"/>
      <c r="I37" s="114"/>
      <c r="J37" s="114"/>
      <c r="K37" s="114"/>
      <c r="L37" s="115"/>
    </row>
    <row r="38" spans="2:12" ht="12.75">
      <c r="B38" s="108">
        <v>33</v>
      </c>
      <c r="C38" s="109">
        <f t="shared" si="0"/>
        <v>39.6</v>
      </c>
      <c r="D38" s="110">
        <f t="shared" si="1"/>
        <v>6.969999999999999</v>
      </c>
      <c r="E38" s="114"/>
      <c r="F38" s="114"/>
      <c r="G38" s="114"/>
      <c r="H38" s="114"/>
      <c r="I38" s="114"/>
      <c r="J38" s="114"/>
      <c r="K38" s="114"/>
      <c r="L38" s="115"/>
    </row>
    <row r="39" spans="2:12" ht="12.75">
      <c r="B39" s="108">
        <v>34</v>
      </c>
      <c r="C39" s="109">
        <f t="shared" si="0"/>
        <v>40.8</v>
      </c>
      <c r="D39" s="110">
        <f t="shared" si="1"/>
        <v>5.770000000000003</v>
      </c>
      <c r="E39" s="114"/>
      <c r="F39" s="114"/>
      <c r="G39" s="114"/>
      <c r="H39" s="114"/>
      <c r="I39" s="114"/>
      <c r="J39" s="114"/>
      <c r="K39" s="114"/>
      <c r="L39" s="115"/>
    </row>
    <row r="40" spans="2:12" ht="13.5" thickBot="1">
      <c r="B40" s="116">
        <v>35</v>
      </c>
      <c r="C40" s="112">
        <f t="shared" si="0"/>
        <v>42</v>
      </c>
      <c r="D40" s="113">
        <f t="shared" si="1"/>
        <v>4.57</v>
      </c>
      <c r="E40" s="114"/>
      <c r="F40" s="114"/>
      <c r="G40" s="114"/>
      <c r="H40" s="114"/>
      <c r="I40" s="114"/>
      <c r="J40" s="114"/>
      <c r="K40" s="114"/>
      <c r="L40" s="115"/>
    </row>
    <row r="41" spans="2:11" ht="12.75">
      <c r="B41"/>
      <c r="C41"/>
      <c r="D41"/>
      <c r="E41"/>
      <c r="F41"/>
      <c r="G41"/>
      <c r="H41"/>
      <c r="I41"/>
      <c r="J41"/>
      <c r="K41"/>
    </row>
    <row r="42" spans="2:11" ht="12.75">
      <c r="B42"/>
      <c r="C42"/>
      <c r="D42"/>
      <c r="E42"/>
      <c r="F42"/>
      <c r="G42"/>
      <c r="H42"/>
      <c r="I42"/>
      <c r="J42"/>
      <c r="K42"/>
    </row>
    <row r="43" spans="2:11" ht="12.75">
      <c r="B43"/>
      <c r="C43"/>
      <c r="D43"/>
      <c r="E43"/>
      <c r="F43"/>
      <c r="G43"/>
      <c r="H43"/>
      <c r="I43"/>
      <c r="J43"/>
      <c r="K43"/>
    </row>
    <row r="44" spans="2:11" ht="12.75">
      <c r="B44"/>
      <c r="C44"/>
      <c r="D44"/>
      <c r="E44"/>
      <c r="F44"/>
      <c r="G44"/>
      <c r="H44"/>
      <c r="I44"/>
      <c r="J44"/>
      <c r="K44"/>
    </row>
    <row r="45" spans="2:11" ht="12.75">
      <c r="B45"/>
      <c r="C45"/>
      <c r="D45"/>
      <c r="E45"/>
      <c r="F45"/>
      <c r="G45"/>
      <c r="H45"/>
      <c r="I45"/>
      <c r="J45"/>
      <c r="K45"/>
    </row>
    <row r="46" spans="2:11" ht="12.75">
      <c r="B46"/>
      <c r="C46"/>
      <c r="D46"/>
      <c r="E46"/>
      <c r="F46"/>
      <c r="G46"/>
      <c r="H46"/>
      <c r="I46"/>
      <c r="J46"/>
      <c r="K46"/>
    </row>
    <row r="47" spans="2:11" ht="12.75">
      <c r="B47"/>
      <c r="C47"/>
      <c r="D47"/>
      <c r="E47"/>
      <c r="F47"/>
      <c r="G47"/>
      <c r="H47"/>
      <c r="I47"/>
      <c r="J47"/>
      <c r="K47"/>
    </row>
    <row r="48" spans="2:11" ht="12.75">
      <c r="B48"/>
      <c r="C48"/>
      <c r="D48"/>
      <c r="E48"/>
      <c r="F48"/>
      <c r="G48"/>
      <c r="H48"/>
      <c r="I48"/>
      <c r="J48"/>
      <c r="K48"/>
    </row>
    <row r="49" spans="2:11" ht="12.75">
      <c r="B49"/>
      <c r="C49"/>
      <c r="D49"/>
      <c r="E49"/>
      <c r="F49"/>
      <c r="G49"/>
      <c r="H49"/>
      <c r="I49"/>
      <c r="J49"/>
      <c r="K49"/>
    </row>
    <row r="50" spans="2:11" ht="12.75">
      <c r="B50"/>
      <c r="C50"/>
      <c r="D50"/>
      <c r="E50"/>
      <c r="F50"/>
      <c r="G50"/>
      <c r="H50"/>
      <c r="I50"/>
      <c r="J50"/>
      <c r="K50"/>
    </row>
    <row r="51" spans="2:11" ht="12.75">
      <c r="B51"/>
      <c r="C51"/>
      <c r="D51"/>
      <c r="E51"/>
      <c r="F51"/>
      <c r="G51"/>
      <c r="H51"/>
      <c r="I51"/>
      <c r="J51"/>
      <c r="K51"/>
    </row>
    <row r="52" ht="12.75">
      <c r="B52"/>
    </row>
  </sheetData>
  <sheetProtection sheet="1" objects="1" scenarios="1"/>
  <mergeCells count="1">
    <mergeCell ref="C4:K4"/>
  </mergeCells>
  <printOptions/>
  <pageMargins left="0.64" right="0.59" top="0.59" bottom="0.4" header="0.4921259845" footer="0.32"/>
  <pageSetup horizontalDpi="360" verticalDpi="36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Schulbehörde Hamburg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K.-L. Wagner</dc:creator>
  <cp:keywords/>
  <dc:description/>
  <cp:lastModifiedBy>Karl-L. Wagner</cp:lastModifiedBy>
  <cp:lastPrinted>2003-04-11T12:40:38Z</cp:lastPrinted>
  <dcterms:created xsi:type="dcterms:W3CDTF">2003-03-14T09:53:32Z</dcterms:created>
  <dcterms:modified xsi:type="dcterms:W3CDTF">2003-04-11T12:42:02Z</dcterms:modified>
  <cp:category/>
  <cp:version/>
  <cp:contentType/>
  <cp:contentStatus/>
</cp:coreProperties>
</file>